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Pgsrv05\suag\A-SUAG\LICITAÇÃO\PREGAO ELETRONICO 2026\PE 90008 TERCEIRIZAÇÃO\"/>
    </mc:Choice>
  </mc:AlternateContent>
  <xr:revisionPtr revIDLastSave="0" documentId="8_{C78704F7-597A-46FF-B327-EDAFF0262034}" xr6:coauthVersionLast="47" xr6:coauthVersionMax="47" xr10:uidLastSave="{00000000-0000-0000-0000-000000000000}"/>
  <bookViews>
    <workbookView xWindow="-28920" yWindow="-120" windowWidth="29040" windowHeight="15720" xr2:uid="{AC67C7A8-0108-45E6-B86F-6F42BEABDF50}"/>
  </bookViews>
  <sheets>
    <sheet name="Copeiro" sheetId="1" r:id="rId1"/>
    <sheet name="Garçom" sheetId="16" r:id="rId2"/>
    <sheet name="Recepcionista" sheetId="17" r:id="rId3"/>
    <sheet name="Motorista" sheetId="18" r:id="rId4"/>
    <sheet name="Aux Administrativo" sheetId="19" r:id="rId5"/>
    <sheet name="Atendente" sheetId="20" r:id="rId6"/>
    <sheet name="Téc Secretariado" sheetId="21" r:id="rId7"/>
    <sheet name="ENCARREGADO GERAL" sheetId="22" r:id="rId8"/>
    <sheet name="RESUMO" sheetId="23" r:id="rId9"/>
    <sheet name="MODELO DE PLANILHA" sheetId="24" r:id="rId10"/>
  </sheet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6" i="24" l="1"/>
  <c r="D76" i="24"/>
  <c r="D95" i="24" s="1"/>
  <c r="D12" i="24"/>
  <c r="D91" i="24" s="1"/>
  <c r="D11" i="19"/>
  <c r="D12" i="19" s="1"/>
  <c r="C86" i="22"/>
  <c r="C81" i="22"/>
  <c r="C87" i="22" s="1"/>
  <c r="D76" i="22"/>
  <c r="D95" i="22" s="1"/>
  <c r="C67" i="22"/>
  <c r="C66" i="22"/>
  <c r="C56" i="22"/>
  <c r="C50" i="22"/>
  <c r="C40" i="22"/>
  <c r="C30" i="22"/>
  <c r="C20" i="22"/>
  <c r="C41" i="22" s="1"/>
  <c r="C68" i="22" s="1"/>
  <c r="D12" i="22"/>
  <c r="D58" i="22" s="1"/>
  <c r="C86" i="21"/>
  <c r="C81" i="21"/>
  <c r="C87" i="21" s="1"/>
  <c r="D76" i="21"/>
  <c r="D95" i="21" s="1"/>
  <c r="C66" i="21"/>
  <c r="C56" i="21"/>
  <c r="C67" i="21" s="1"/>
  <c r="C50" i="21"/>
  <c r="C40" i="21"/>
  <c r="C30" i="21"/>
  <c r="C20" i="21"/>
  <c r="C41" i="21" s="1"/>
  <c r="C68" i="21" s="1"/>
  <c r="D12" i="21"/>
  <c r="D91" i="21" s="1"/>
  <c r="C86" i="20"/>
  <c r="C81" i="20"/>
  <c r="C87" i="20" s="1"/>
  <c r="D76" i="20"/>
  <c r="D95" i="20" s="1"/>
  <c r="C66" i="20"/>
  <c r="C56" i="20"/>
  <c r="C67" i="20" s="1"/>
  <c r="C50" i="20"/>
  <c r="C40" i="20"/>
  <c r="C30" i="20"/>
  <c r="C20" i="20"/>
  <c r="C41" i="20" s="1"/>
  <c r="C68" i="20" s="1"/>
  <c r="D12" i="20"/>
  <c r="D91" i="20" s="1"/>
  <c r="C86" i="19"/>
  <c r="C81" i="19"/>
  <c r="C87" i="19" s="1"/>
  <c r="D76" i="19"/>
  <c r="D95" i="19" s="1"/>
  <c r="C66" i="19"/>
  <c r="C56" i="19"/>
  <c r="C67" i="19" s="1"/>
  <c r="C50" i="19"/>
  <c r="C40" i="19"/>
  <c r="C30" i="19"/>
  <c r="C20" i="19"/>
  <c r="C41" i="19" s="1"/>
  <c r="C68" i="19" s="1"/>
  <c r="C86" i="18"/>
  <c r="C81" i="18"/>
  <c r="C87" i="18" s="1"/>
  <c r="D76" i="18"/>
  <c r="D95" i="18" s="1"/>
  <c r="C66" i="18"/>
  <c r="C56" i="18"/>
  <c r="C67" i="18" s="1"/>
  <c r="C50" i="18"/>
  <c r="C40" i="18"/>
  <c r="C30" i="18"/>
  <c r="C20" i="18"/>
  <c r="C41" i="18" s="1"/>
  <c r="D12" i="18"/>
  <c r="D91" i="18" s="1"/>
  <c r="C86" i="17"/>
  <c r="C81" i="17"/>
  <c r="C87" i="17" s="1"/>
  <c r="D76" i="17"/>
  <c r="D95" i="17" s="1"/>
  <c r="C66" i="17"/>
  <c r="C56" i="17"/>
  <c r="C67" i="17" s="1"/>
  <c r="C50" i="17"/>
  <c r="C40" i="17"/>
  <c r="C30" i="17"/>
  <c r="C20" i="17"/>
  <c r="C41" i="17" s="1"/>
  <c r="C68" i="17" s="1"/>
  <c r="D12" i="17"/>
  <c r="D91" i="17" s="1"/>
  <c r="C86" i="16"/>
  <c r="C81" i="16"/>
  <c r="D76" i="16"/>
  <c r="D95" i="16" s="1"/>
  <c r="C66" i="16"/>
  <c r="C56" i="16"/>
  <c r="C67" i="16" s="1"/>
  <c r="C50" i="16"/>
  <c r="C40" i="16"/>
  <c r="C30" i="16"/>
  <c r="C20" i="16"/>
  <c r="C41" i="16" s="1"/>
  <c r="D12" i="16"/>
  <c r="D91" i="16" s="1"/>
  <c r="D76" i="1"/>
  <c r="D95" i="1" s="1"/>
  <c r="C68" i="1"/>
  <c r="D12" i="1"/>
  <c r="D91" i="1" s="1"/>
  <c r="C86" i="1"/>
  <c r="C81" i="1"/>
  <c r="C87" i="1" s="1"/>
  <c r="C41" i="1"/>
  <c r="C40" i="1"/>
  <c r="C67" i="1"/>
  <c r="C66" i="1"/>
  <c r="C56" i="1"/>
  <c r="C50" i="1"/>
  <c r="C30" i="1"/>
  <c r="C20" i="1"/>
  <c r="D22" i="21" l="1"/>
  <c r="D26" i="17"/>
  <c r="D54" i="17"/>
  <c r="D22" i="17"/>
  <c r="D33" i="1"/>
  <c r="D44" i="24"/>
  <c r="D22" i="24"/>
  <c r="D29" i="24"/>
  <c r="D56" i="24"/>
  <c r="D24" i="24"/>
  <c r="D40" i="24"/>
  <c r="D17" i="24"/>
  <c r="D25" i="24"/>
  <c r="D47" i="24"/>
  <c r="D23" i="24"/>
  <c r="D45" i="24"/>
  <c r="D46" i="24"/>
  <c r="D18" i="24"/>
  <c r="D26" i="24"/>
  <c r="D48" i="24"/>
  <c r="D16" i="24"/>
  <c r="D19" i="24"/>
  <c r="D27" i="24"/>
  <c r="D49" i="24"/>
  <c r="D28" i="24"/>
  <c r="C87" i="16"/>
  <c r="D91" i="19"/>
  <c r="D29" i="22"/>
  <c r="D60" i="22"/>
  <c r="D17" i="22"/>
  <c r="D59" i="22"/>
  <c r="D22" i="22"/>
  <c r="D44" i="22"/>
  <c r="D61" i="22"/>
  <c r="D25" i="22"/>
  <c r="D47" i="22"/>
  <c r="D62" i="22"/>
  <c r="D54" i="22"/>
  <c r="D27" i="22"/>
  <c r="D49" i="22"/>
  <c r="D65" i="22"/>
  <c r="D19" i="22"/>
  <c r="D28" i="22"/>
  <c r="D91" i="22"/>
  <c r="D62" i="21"/>
  <c r="D44" i="21"/>
  <c r="D54" i="21"/>
  <c r="D56" i="21" s="1"/>
  <c r="D22" i="20"/>
  <c r="D44" i="20"/>
  <c r="D54" i="20"/>
  <c r="D62" i="20"/>
  <c r="D44" i="19"/>
  <c r="D54" i="19"/>
  <c r="D62" i="19"/>
  <c r="D22" i="19"/>
  <c r="D61" i="18"/>
  <c r="D29" i="18"/>
  <c r="D27" i="17"/>
  <c r="D62" i="17"/>
  <c r="D18" i="17"/>
  <c r="D44" i="17"/>
  <c r="D19" i="17"/>
  <c r="D62" i="16"/>
  <c r="D54" i="16"/>
  <c r="D22" i="16"/>
  <c r="D44" i="16"/>
  <c r="D23" i="22"/>
  <c r="D45" i="22"/>
  <c r="D55" i="22"/>
  <c r="D56" i="22" s="1"/>
  <c r="D63" i="22"/>
  <c r="D16" i="22"/>
  <c r="D24" i="22"/>
  <c r="D33" i="22"/>
  <c r="D40" i="22" s="1"/>
  <c r="D46" i="22"/>
  <c r="D64" i="22"/>
  <c r="D18" i="22"/>
  <c r="D26" i="22"/>
  <c r="D48" i="22"/>
  <c r="D23" i="21"/>
  <c r="D29" i="21"/>
  <c r="D61" i="21"/>
  <c r="D16" i="21"/>
  <c r="D24" i="21"/>
  <c r="D33" i="21"/>
  <c r="D40" i="21" s="1"/>
  <c r="D46" i="21"/>
  <c r="D64" i="21"/>
  <c r="D63" i="21"/>
  <c r="D17" i="21"/>
  <c r="D25" i="21"/>
  <c r="D47" i="21"/>
  <c r="D65" i="21"/>
  <c r="D55" i="21"/>
  <c r="D18" i="21"/>
  <c r="D26" i="21"/>
  <c r="D48" i="21"/>
  <c r="D58" i="21"/>
  <c r="D19" i="21"/>
  <c r="D27" i="21"/>
  <c r="D49" i="21"/>
  <c r="D59" i="21"/>
  <c r="D45" i="21"/>
  <c r="D28" i="21"/>
  <c r="D60" i="21"/>
  <c r="D23" i="20"/>
  <c r="D45" i="20"/>
  <c r="D29" i="20"/>
  <c r="D61" i="20"/>
  <c r="D16" i="20"/>
  <c r="D24" i="20"/>
  <c r="D33" i="20"/>
  <c r="D40" i="20" s="1"/>
  <c r="D46" i="20"/>
  <c r="D64" i="20"/>
  <c r="D17" i="20"/>
  <c r="D25" i="20"/>
  <c r="D47" i="20"/>
  <c r="D65" i="20"/>
  <c r="D18" i="20"/>
  <c r="D26" i="20"/>
  <c r="D48" i="20"/>
  <c r="D58" i="20"/>
  <c r="D63" i="20"/>
  <c r="D19" i="20"/>
  <c r="D27" i="20"/>
  <c r="D49" i="20"/>
  <c r="D59" i="20"/>
  <c r="D55" i="20"/>
  <c r="D56" i="20" s="1"/>
  <c r="D28" i="20"/>
  <c r="D60" i="20"/>
  <c r="D23" i="19"/>
  <c r="D29" i="19"/>
  <c r="D61" i="19"/>
  <c r="D16" i="19"/>
  <c r="D24" i="19"/>
  <c r="D33" i="19"/>
  <c r="D40" i="19" s="1"/>
  <c r="D46" i="19"/>
  <c r="D64" i="19"/>
  <c r="D17" i="19"/>
  <c r="D25" i="19"/>
  <c r="D47" i="19"/>
  <c r="D65" i="19"/>
  <c r="D55" i="19"/>
  <c r="D18" i="19"/>
  <c r="D26" i="19"/>
  <c r="D48" i="19"/>
  <c r="D58" i="19"/>
  <c r="D63" i="19"/>
  <c r="D19" i="19"/>
  <c r="D27" i="19"/>
  <c r="D49" i="19"/>
  <c r="D59" i="19"/>
  <c r="D45" i="19"/>
  <c r="D28" i="19"/>
  <c r="D60" i="19"/>
  <c r="C68" i="18"/>
  <c r="D22" i="18"/>
  <c r="D44" i="18"/>
  <c r="D54" i="18"/>
  <c r="D62" i="18"/>
  <c r="D23" i="18"/>
  <c r="D45" i="18"/>
  <c r="D55" i="18"/>
  <c r="D63" i="18"/>
  <c r="D16" i="18"/>
  <c r="D24" i="18"/>
  <c r="D33" i="18"/>
  <c r="D40" i="18" s="1"/>
  <c r="D46" i="18"/>
  <c r="D64" i="18"/>
  <c r="D17" i="18"/>
  <c r="D25" i="18"/>
  <c r="D47" i="18"/>
  <c r="D65" i="18"/>
  <c r="D18" i="18"/>
  <c r="D26" i="18"/>
  <c r="D48" i="18"/>
  <c r="D58" i="18"/>
  <c r="D19" i="18"/>
  <c r="D27" i="18"/>
  <c r="D49" i="18"/>
  <c r="D59" i="18"/>
  <c r="D28" i="18"/>
  <c r="D60" i="18"/>
  <c r="D56" i="17"/>
  <c r="D29" i="17"/>
  <c r="D61" i="17"/>
  <c r="D23" i="17"/>
  <c r="D45" i="17"/>
  <c r="D55" i="17"/>
  <c r="D63" i="17"/>
  <c r="D16" i="17"/>
  <c r="D24" i="17"/>
  <c r="D33" i="17"/>
  <c r="D40" i="17" s="1"/>
  <c r="D46" i="17"/>
  <c r="D64" i="17"/>
  <c r="D17" i="17"/>
  <c r="D25" i="17"/>
  <c r="D47" i="17"/>
  <c r="D65" i="17"/>
  <c r="D48" i="17"/>
  <c r="D58" i="17"/>
  <c r="D49" i="17"/>
  <c r="D59" i="17"/>
  <c r="D28" i="17"/>
  <c r="D60" i="17"/>
  <c r="C68" i="16"/>
  <c r="D29" i="16"/>
  <c r="D61" i="16"/>
  <c r="D23" i="16"/>
  <c r="D16" i="16"/>
  <c r="D24" i="16"/>
  <c r="D33" i="16"/>
  <c r="D40" i="16" s="1"/>
  <c r="D46" i="16"/>
  <c r="D64" i="16"/>
  <c r="D17" i="16"/>
  <c r="D25" i="16"/>
  <c r="D47" i="16"/>
  <c r="D65" i="16"/>
  <c r="D18" i="16"/>
  <c r="D26" i="16"/>
  <c r="D48" i="16"/>
  <c r="D58" i="16"/>
  <c r="D63" i="16"/>
  <c r="D19" i="16"/>
  <c r="D27" i="16"/>
  <c r="D49" i="16"/>
  <c r="D59" i="16"/>
  <c r="D45" i="16"/>
  <c r="D55" i="16"/>
  <c r="D28" i="16"/>
  <c r="D60" i="16"/>
  <c r="D55" i="1"/>
  <c r="D22" i="1"/>
  <c r="D40" i="1"/>
  <c r="D59" i="1"/>
  <c r="D27" i="1"/>
  <c r="D65" i="1"/>
  <c r="D26" i="1"/>
  <c r="D64" i="1"/>
  <c r="D18" i="1"/>
  <c r="D23" i="1"/>
  <c r="D49" i="1"/>
  <c r="D61" i="1"/>
  <c r="D19" i="1"/>
  <c r="D28" i="1"/>
  <c r="D54" i="1"/>
  <c r="D56" i="1" s="1"/>
  <c r="D60" i="1"/>
  <c r="D29" i="1"/>
  <c r="D44" i="1"/>
  <c r="D58" i="1"/>
  <c r="D47" i="1"/>
  <c r="D46" i="1"/>
  <c r="D16" i="1"/>
  <c r="D25" i="1"/>
  <c r="D45" i="1"/>
  <c r="D63" i="1"/>
  <c r="D17" i="1"/>
  <c r="D24" i="1"/>
  <c r="D48" i="1"/>
  <c r="D62" i="1"/>
  <c r="D30" i="22" l="1"/>
  <c r="D50" i="21"/>
  <c r="D93" i="21" s="1"/>
  <c r="D20" i="17"/>
  <c r="D56" i="16"/>
  <c r="D30" i="24"/>
  <c r="D50" i="24"/>
  <c r="D93" i="24" s="1"/>
  <c r="D20" i="24"/>
  <c r="D66" i="24"/>
  <c r="D67" i="24" s="1"/>
  <c r="D94" i="24" s="1"/>
  <c r="D56" i="19"/>
  <c r="D20" i="22"/>
  <c r="D41" i="22" s="1"/>
  <c r="D66" i="22"/>
  <c r="D67" i="22" s="1"/>
  <c r="D94" i="22" s="1"/>
  <c r="D30" i="21"/>
  <c r="D50" i="20"/>
  <c r="D93" i="20" s="1"/>
  <c r="D30" i="20"/>
  <c r="D50" i="19"/>
  <c r="D93" i="19" s="1"/>
  <c r="D30" i="19"/>
  <c r="D50" i="17"/>
  <c r="D93" i="17" s="1"/>
  <c r="D30" i="17"/>
  <c r="D50" i="16"/>
  <c r="D93" i="16" s="1"/>
  <c r="D30" i="16"/>
  <c r="D50" i="22"/>
  <c r="D93" i="22" s="1"/>
  <c r="D20" i="21"/>
  <c r="D66" i="21"/>
  <c r="D67" i="21" s="1"/>
  <c r="D94" i="21" s="1"/>
  <c r="D66" i="20"/>
  <c r="D67" i="20" s="1"/>
  <c r="D94" i="20" s="1"/>
  <c r="D20" i="20"/>
  <c r="D20" i="19"/>
  <c r="D66" i="19"/>
  <c r="D66" i="18"/>
  <c r="D56" i="18"/>
  <c r="D50" i="18"/>
  <c r="D93" i="18" s="1"/>
  <c r="D20" i="18"/>
  <c r="D30" i="18"/>
  <c r="D41" i="17"/>
  <c r="D66" i="17"/>
  <c r="D67" i="17" s="1"/>
  <c r="D94" i="17" s="1"/>
  <c r="D66" i="16"/>
  <c r="D67" i="16" s="1"/>
  <c r="D94" i="16" s="1"/>
  <c r="D20" i="16"/>
  <c r="D41" i="16" s="1"/>
  <c r="D20" i="1"/>
  <c r="D66" i="1"/>
  <c r="D67" i="1" s="1"/>
  <c r="D94" i="1" s="1"/>
  <c r="D50" i="1"/>
  <c r="D93" i="1" s="1"/>
  <c r="D30" i="1"/>
  <c r="D41" i="20" l="1"/>
  <c r="D41" i="24"/>
  <c r="D68" i="24" s="1"/>
  <c r="D41" i="19"/>
  <c r="D67" i="19"/>
  <c r="D94" i="19" s="1"/>
  <c r="D41" i="21"/>
  <c r="D92" i="21" s="1"/>
  <c r="D96" i="21" s="1"/>
  <c r="D67" i="18"/>
  <c r="D94" i="18" s="1"/>
  <c r="D68" i="22"/>
  <c r="D92" i="22"/>
  <c r="D96" i="22" s="1"/>
  <c r="D68" i="20"/>
  <c r="D92" i="20"/>
  <c r="D96" i="20" s="1"/>
  <c r="D41" i="18"/>
  <c r="D68" i="17"/>
  <c r="D92" i="17"/>
  <c r="D96" i="17" s="1"/>
  <c r="D68" i="16"/>
  <c r="D92" i="16"/>
  <c r="D96" i="16" s="1"/>
  <c r="D41" i="1"/>
  <c r="D92" i="1" s="1"/>
  <c r="D96" i="1" s="1"/>
  <c r="D79" i="1" s="1"/>
  <c r="D80" i="1" s="1"/>
  <c r="D81" i="1" s="1"/>
  <c r="D68" i="1"/>
  <c r="D92" i="24" l="1"/>
  <c r="D96" i="24" s="1"/>
  <c r="D68" i="19"/>
  <c r="D92" i="19"/>
  <c r="D96" i="19" s="1"/>
  <c r="D68" i="21"/>
  <c r="D79" i="22"/>
  <c r="D80" i="22" s="1"/>
  <c r="D79" i="20"/>
  <c r="D68" i="18"/>
  <c r="D92" i="18"/>
  <c r="D96" i="18" s="1"/>
  <c r="D79" i="17"/>
  <c r="D80" i="17" s="1"/>
  <c r="D79" i="16"/>
  <c r="D81" i="24" l="1"/>
  <c r="D87" i="24" s="1"/>
  <c r="D97" i="24" s="1"/>
  <c r="D81" i="22"/>
  <c r="D81" i="21"/>
  <c r="D80" i="20"/>
  <c r="D81" i="20" s="1"/>
  <c r="D81" i="19"/>
  <c r="D79" i="18"/>
  <c r="D80" i="18" s="1"/>
  <c r="D81" i="17"/>
  <c r="D80" i="16"/>
  <c r="D81" i="16" s="1"/>
  <c r="D98" i="24" l="1"/>
  <c r="D81" i="18"/>
  <c r="D83" i="20"/>
  <c r="D84" i="20"/>
  <c r="D85" i="20"/>
  <c r="D86" i="20"/>
  <c r="D87" i="20"/>
  <c r="D97" i="20"/>
  <c r="D98" i="20"/>
  <c r="D99" i="20"/>
  <c r="D100" i="20"/>
  <c r="D83" i="19"/>
  <c r="D84" i="19"/>
  <c r="D85" i="19"/>
  <c r="D86" i="19"/>
  <c r="D87" i="19"/>
  <c r="D97" i="19"/>
  <c r="D98" i="19"/>
  <c r="D99" i="19"/>
  <c r="D100" i="19"/>
  <c r="D83" i="1"/>
  <c r="D84" i="1"/>
  <c r="D85" i="1"/>
  <c r="D86" i="1"/>
  <c r="D87" i="1"/>
  <c r="D97" i="1"/>
  <c r="D98" i="1"/>
  <c r="D99" i="1"/>
  <c r="D100" i="1"/>
  <c r="D83" i="22"/>
  <c r="D84" i="22"/>
  <c r="D85" i="22"/>
  <c r="D86" i="22"/>
  <c r="D87" i="22"/>
  <c r="D97" i="22"/>
  <c r="D98" i="22"/>
  <c r="D99" i="22"/>
  <c r="D100" i="22"/>
  <c r="D83" i="16"/>
  <c r="D84" i="16"/>
  <c r="D85" i="16"/>
  <c r="D86" i="16"/>
  <c r="D87" i="16"/>
  <c r="D97" i="16"/>
  <c r="D98" i="16"/>
  <c r="D99" i="16"/>
  <c r="D100" i="16"/>
  <c r="D83" i="18"/>
  <c r="D84" i="18"/>
  <c r="D85" i="18"/>
  <c r="D86" i="18"/>
  <c r="D87" i="18"/>
  <c r="D97" i="18"/>
  <c r="D98" i="18"/>
  <c r="D99" i="18"/>
  <c r="D100" i="18"/>
  <c r="D83" i="17"/>
  <c r="D84" i="17"/>
  <c r="D85" i="17"/>
  <c r="D86" i="17"/>
  <c r="D87" i="17"/>
  <c r="D97" i="17"/>
  <c r="D98" i="17"/>
  <c r="D99" i="17"/>
  <c r="D100" i="17"/>
  <c r="H2" i="23"/>
  <c r="I2" i="23"/>
  <c r="J2" i="23"/>
  <c r="H3" i="23"/>
  <c r="I3" i="23"/>
  <c r="J3" i="23"/>
  <c r="H4" i="23"/>
  <c r="I4" i="23"/>
  <c r="J4" i="23"/>
  <c r="H5" i="23"/>
  <c r="I5" i="23"/>
  <c r="J5" i="23"/>
  <c r="H6" i="23"/>
  <c r="I6" i="23"/>
  <c r="J6" i="23"/>
  <c r="H7" i="23"/>
  <c r="I7" i="23"/>
  <c r="J7" i="23"/>
  <c r="H8" i="23"/>
  <c r="I8" i="23"/>
  <c r="J8" i="23"/>
  <c r="H9" i="23"/>
  <c r="I9" i="23"/>
  <c r="J9" i="23"/>
  <c r="I10" i="23"/>
  <c r="J10" i="23"/>
  <c r="D83" i="21"/>
  <c r="D84" i="21"/>
  <c r="D85" i="21"/>
  <c r="D86" i="21"/>
  <c r="D87" i="21"/>
  <c r="D97" i="21"/>
  <c r="D98" i="21"/>
  <c r="D99" i="21"/>
  <c r="D100" i="21"/>
</calcChain>
</file>

<file path=xl/sharedStrings.xml><?xml version="1.0" encoding="utf-8"?>
<sst xmlns="http://schemas.openxmlformats.org/spreadsheetml/2006/main" count="2278" uniqueCount="231">
  <si>
    <t>1. PLANILHA DE CUSTO E FORMAÇÃO DE PREÇOS - COPEIRO(A)</t>
  </si>
  <si>
    <t>MÓDULOS</t>
  </si>
  <si>
    <t>DESCRIÇÃO DOS ITENS DA PLANILHA</t>
  </si>
  <si>
    <t>Percentual
incidente</t>
  </si>
  <si>
    <t>Jornada semanal
(horas)</t>
  </si>
  <si>
    <t>MEMÓRIA DE CÁLCULO</t>
  </si>
  <si>
    <t>FUNDAMENTO</t>
  </si>
  <si>
    <t>COMPOSIÇÃO DA REMUNERAÇÃO</t>
  </si>
  <si>
    <t>44h</t>
  </si>
  <si>
    <t>A</t>
  </si>
  <si>
    <t>Salário Base</t>
  </si>
  <si>
    <t>CCT 2026</t>
  </si>
  <si>
    <t>B</t>
  </si>
  <si>
    <t>Adicional de periculosidade</t>
  </si>
  <si>
    <t>C</t>
  </si>
  <si>
    <t>Adicional de insalubridade</t>
  </si>
  <si>
    <t>D</t>
  </si>
  <si>
    <t>Adicional noturno</t>
  </si>
  <si>
    <t>E</t>
  </si>
  <si>
    <t>Hora noturna adicional</t>
  </si>
  <si>
    <t>F</t>
  </si>
  <si>
    <t>Adicional de Hora extra</t>
  </si>
  <si>
    <t>G</t>
  </si>
  <si>
    <t>Intervalo Intrajornada</t>
  </si>
  <si>
    <t>H</t>
  </si>
  <si>
    <t>Outros (especificar)</t>
  </si>
  <si>
    <t>TOTAL MÓDULO 1
(A+...+H)</t>
  </si>
  <si>
    <t>ENCARGOS E BENEFÍCIOS
ANUAIS, MENSAIS E
DIÁRIOS</t>
  </si>
  <si>
    <t>Valor</t>
  </si>
  <si>
    <t>2.1</t>
  </si>
  <si>
    <t>13º Salário, Férias e
Adicional de Férias</t>
  </si>
  <si>
    <t>13º Salário</t>
  </si>
  <si>
    <t>[(1/12)x100</t>
  </si>
  <si>
    <t>Art. 7º, VIII, CF; Lei n.º 4090/62; Lei n.º 4749/65</t>
  </si>
  <si>
    <t xml:space="preserve">Adicional de Férias </t>
  </si>
  <si>
    <t>[(1/3)/12)]</t>
  </si>
  <si>
    <t>Art. 7º, XVII da CF</t>
  </si>
  <si>
    <t>Incidência do Submódulo 2.2
sobre o 13º salário e
Adicional de Férias</t>
  </si>
  <si>
    <t>(11,11% x 34,80% x 100]</t>
  </si>
  <si>
    <t>Ver módulo 2.2</t>
  </si>
  <si>
    <t>Incidência da Multa do FGTS
rescisão sem justa causa
sobre 13º e Adicional de
Férias</t>
  </si>
  <si>
    <t>(40% x 8% x 11,11%)</t>
  </si>
  <si>
    <t>Subtotal 2.1 (A+...+D))</t>
  </si>
  <si>
    <t>2.2</t>
  </si>
  <si>
    <t>GPS, FGTS e Outras
Contribuições</t>
  </si>
  <si>
    <t>INSS</t>
  </si>
  <si>
    <t>% fixado por lei sobre a remuneração</t>
  </si>
  <si>
    <t>Art. 22, Inciso I, da Lei nº 8.212/91</t>
  </si>
  <si>
    <t>SESI ou SESC</t>
  </si>
  <si>
    <t>Art. 30, Lei n.º 8.036/90, c/c art. 1º, Lei 8.154/90;
IN 05/2017</t>
  </si>
  <si>
    <t>SENAI ou SENAC</t>
  </si>
  <si>
    <t>Decreto nº 2.318/86; IN 05/2017</t>
  </si>
  <si>
    <t>INCRA</t>
  </si>
  <si>
    <t>Decreto-Lei n.º 1.146/70</t>
  </si>
  <si>
    <t>Salário Educação</t>
  </si>
  <si>
    <t>Art. 212, §5º, CF; Decreto n.º 87.043/82; Lei n.º
9.424/96; Decreto 6003/2006; Lei n.º 9766/98</t>
  </si>
  <si>
    <t>FGTS</t>
  </si>
  <si>
    <t>Art. 7º, III, CF; Art. 15, Lei nº 8.030/90</t>
  </si>
  <si>
    <t>Seguro Acidente do Trabalho
(RAT ajustado (RAT x FAP)</t>
  </si>
  <si>
    <t>As licitantes devem apresentar seu
enquadramento efetivo na elaboração
da proposta.</t>
  </si>
  <si>
    <t>CCT</t>
  </si>
  <si>
    <t>SEBRAE</t>
  </si>
  <si>
    <t>Lei nº 8.029/90; IN 05/2017</t>
  </si>
  <si>
    <t>Subtotal 2.2 (A+...+H)</t>
  </si>
  <si>
    <t>2.3</t>
  </si>
  <si>
    <t>BENEFÍCIOS MENSAIS E
DIÁRIOS</t>
  </si>
  <si>
    <t>Vale transporte</t>
  </si>
  <si>
    <t>Art. 4.º, Lei n.º 7.418/85, Decreto nº 40.381/2020;</t>
  </si>
  <si>
    <t>A.1</t>
  </si>
  <si>
    <t>Desconto Legal do Vale
Transporte</t>
  </si>
  <si>
    <t>6% salário base</t>
  </si>
  <si>
    <t>Auxílio-alimentação (Vales,
cesta básica etc.)</t>
  </si>
  <si>
    <t>Lei Distrital n.º 4.799/2012; CCT</t>
  </si>
  <si>
    <t>Assistência médica e familiar
(plano de saúde)</t>
  </si>
  <si>
    <t>De acordo com a CCT da categoria</t>
  </si>
  <si>
    <t>Auxílio-creche</t>
  </si>
  <si>
    <t>Seguro de vida e invalidez</t>
  </si>
  <si>
    <t>Assistência odontológica</t>
  </si>
  <si>
    <t>Outros</t>
  </si>
  <si>
    <t>Subtotal 2.3 (A+...+ G)</t>
  </si>
  <si>
    <t>TOTAL MÓDULO 2 (Subtotal 2.1 + 2.2
+ 2.3)</t>
  </si>
  <si>
    <t>PROVISÃO PARA
RESCISÃO</t>
  </si>
  <si>
    <t>Aviso prévio indenizado</t>
  </si>
  <si>
    <t>[100% x (1/12) x 0,035]=0,29%
100% = Remuneração
1 = um mês do aviso prévio indenizado
não trabalhado
12 = número de meses do ano
0,035 = 3,50% = percentual de
empregados demitidos a pedido do
Contratante</t>
  </si>
  <si>
    <t>Art. 7.ª , inciso XXI da CF; Arts. 477 e 487 a 491 da
CLT e Resolução 98/2009-CNJ</t>
  </si>
  <si>
    <t>Projeção do 13º e Férias
sobre aviso prévio
indenizado</t>
  </si>
  <si>
    <t>(0,0833 + 0,1111) x 0,29% = 0,056%
0,0833 = 8,33% = 13º Salário
0,1111 = 11,11 % = Férias (1/12) + 1/3
Constitucional sobre 1/12
0,29% = Aviso Prévio Indenizado</t>
  </si>
  <si>
    <t>Incidência do Submódulo 2.2
sem FGTS sobre aviso
prévio indenizado</t>
  </si>
  <si>
    <t>([0,3729*0,0029*0,0833*100]  0,007 %
37,29% = 0,3729 = total dos encargos
previdenciários sem o FGTS,
constantes do
submódulo 2.2*
0,0029 =0,29% = Aviso Prévio
Indenizado;
0,0833 = 8,33% = 13º Salário
100% = Remuneração</t>
  </si>
  <si>
    <t>Incidência do FGTS sobre o
aviso prévio indenizado</t>
  </si>
  <si>
    <t>[0,08 x 0,0035 x 100%) =0,028%
0,08 = 8% = montante a ser recolhido
mensalmente a título de FGTS
0,35% =0,0035= Aviso Prévio
Indenizado
100% = Remuneração</t>
  </si>
  <si>
    <t>Leis n.ºs 8.036/1990 e 9.491/1997</t>
  </si>
  <si>
    <t>Multa do FGTS rescisão sem
justa causa</t>
  </si>
  <si>
    <t>(0,08 x 0,4 x 100%) = 3,20%
0,08 = 8% = montante a ser recolhido
mensalmente a título de FGTS
0,4 = 40% = multa relativa ao FGTS
para rescisão sem justa causa
100% = Remuneração</t>
  </si>
  <si>
    <t>Indenização Adicional</t>
  </si>
  <si>
    <t>[((1/12) x 0,01) x 100%] = 0,08%.
0,01 = 1% = percentual de empregados
demitidos nos 30 dias anteriores à
Convenção
Coletiva por ano, segundo estudos do
STF
1 = mês adicional de salário
12 = número de meses do ano
100% = Remuneração</t>
  </si>
  <si>
    <t xml:space="preserve">TOTAL MÓDULO 3 (A+...+F) </t>
  </si>
  <si>
    <t>CUSTO DE REPOSIÇÃO
DO PROFISSIONAL
AUSENTE</t>
  </si>
  <si>
    <t>4.1</t>
  </si>
  <si>
    <t>Ausências legais</t>
  </si>
  <si>
    <t>Férias proporcionais ao
Afastamento Maternidade</t>
  </si>
  <si>
    <t>[(0,1111 x 0,02 x 0,3333) x 100%] =
[0,0007 x 100] = 0,07%
11,11% = 0,1111 (custo sobre os
salários das férias integrais da
gestante) -
[(1526+1/3)/12*100%];
0,02 = dado estatístico de que 2% de
empregadas se afastam por licença
maternidade
ao ano;
0,3333 = 4 meses ao ano (120 dias) =
4/12 = período em um ano, a qual se
referem às
férias proporcionais ora calculadas;
100% = Remuneração</t>
  </si>
  <si>
    <t>Art. 7.ª , inciso XVIII da CF; Leis n.ºs 8.212/91 e
10.421/02</t>
  </si>
  <si>
    <t>Incidência do submódulo 2.2
sobre as Férias
Proporcionais</t>
  </si>
  <si>
    <t>(0,3729*0,0007*100) = 0,026%
37,29% = 0,3729 = total dos encargos
previdenciários e FGTS constantes do
submódulo
2.2*;
0,07% = 0,0007 = afastamento
maternidade</t>
  </si>
  <si>
    <t>Subtotal 4.1 (A+B)</t>
  </si>
  <si>
    <t>4.2</t>
  </si>
  <si>
    <t>Férias (para remuneração do
substituto)</t>
  </si>
  <si>
    <t>Provisionamento de 1/12 avos do
salário mensal do posto para reposição
da mão de obra na ocorrência do
evento férias
[(1/12) x 100%] = 8,33 %</t>
  </si>
  <si>
    <t>Art. 7.ª , inciso XVII da CF; Art. 129 e 130 da CLT</t>
  </si>
  <si>
    <t xml:space="preserve">Ausências legais </t>
  </si>
  <si>
    <t>Ausências de trabalho asseguradas ao
empregado. Considerou-se em média 1
ausência por trabalhador no ano.
(1/30)/12 x 100% = 0,28%</t>
  </si>
  <si>
    <t>Arts. 473, e 822 da CLT; art. 430 do CPP, art. 419,
parágrafo único, do CPC e Súmula nº 155 do TST</t>
  </si>
  <si>
    <t>Licença paternidade</t>
  </si>
  <si>
    <t>A licença paternidade concede ao
empregado o direto de ausentar-se do
serviço por cinco dias quando do
nascimento do filho. Considera-se que
1,5% é a média de trabalhadores que
se tornam pais durante o ano.
(5/30)/12 x 0,015 x 100% = 0,02%</t>
  </si>
  <si>
    <t>Art. 7.ª , inciso XIX da CF; Art. 10.º, § 1º, ADCT</t>
  </si>
  <si>
    <t>Reposição devido a
concessão de Aviso Prévio
Trabalhado</t>
  </si>
  <si>
    <t>Provisionamento relativo a redução da
jornada do funcionário que está
cumprindo aviso prévio, considerando 7
(sete) dias. Estima-se em 5% a
estatistica anual de empregados que
recebem aviso prévio trabalhado.
{[( 7/30)/12] x 5% x 100%} = 0,097% ≈
0,10%</t>
  </si>
  <si>
    <t>Art. 7.ª , inciso XXI da CF; Arts. 477 e 487 a 491 da
CLT</t>
  </si>
  <si>
    <t>Incidência do submodulo 2.2
sobre o custo de Reposição</t>
  </si>
  <si>
    <t>Incidência do submodulo 2.2 sobre o
custo de Reposição</t>
  </si>
  <si>
    <t>Ausência por Doença</t>
  </si>
  <si>
    <t>Estima-se em 4,14 ausências ao ano
por trabalhador. (4,14/30)/12 x 100% =
1,15%</t>
  </si>
  <si>
    <t>Arts. 59 a 64 da Lei n.º 8.213/1991;
Arts. 71 a 80 do Decreto n.º 3.048/1999
(Regulamento da Previdência Social)</t>
  </si>
  <si>
    <t>Ausência por Acidente de
trabalho</t>
  </si>
  <si>
    <t>Ônus financeiro pelo prazo de 15 dias,
no caso de acidente de trabalho.
Estima-se em 8% a média de
trabalhadores que sofrem acidente
durante o ano.
(15/30)/12 x 0,08 x 100% = 0,33%</t>
  </si>
  <si>
    <t>Arts. 19 a 23 e 60 da Lei n.º 8.213/1991</t>
  </si>
  <si>
    <t>Incidência do Submódulo 2.1
+ Módulo 3 + Submódulo 4.1
sobre o custo de reposição</t>
  </si>
  <si>
    <t>Incidência do Submódulo 2.1 + Módulo
3 + Submódulo 4.1 sobre o custo de
reposição</t>
  </si>
  <si>
    <t>Nos termos da Decisão TCDF nº 3679/2016, o
profissional utilizado na substituição das férias e
ausências legais também faz jus a 13º salário, 1/3
de férias, licença maternidade e provisões para
rescisão.
Portanto, devem-se estipular provisões para os
encargos trabalhistas dos submódulos 2.1, módulo
3 e 4.1, incidindo sobre os custos de reposição,
pois os profissionais fazem jus aos direitos
acumulados e às verbas rescisórias</t>
  </si>
  <si>
    <t>Subtotal 4.2 (A+...+H)</t>
  </si>
  <si>
    <t xml:space="preserve">TOTAL DO MÓDULO 4 (4.1 + 4.2) </t>
  </si>
  <si>
    <t>TOTAL DE ENCARGOS SOCIAIS E
TRABALHISTAS DOS MÓDULOS 2
(2.1, 2.2), 3 E 4</t>
  </si>
  <si>
    <t>INSUMOS DIVERSOS</t>
  </si>
  <si>
    <t>Uniformes</t>
  </si>
  <si>
    <t>Equipamentos de Proteção
Individual (EPI)</t>
  </si>
  <si>
    <t>Materiais</t>
  </si>
  <si>
    <t>Equipamentos (Registradora
de Ponto)</t>
  </si>
  <si>
    <t>TOTAL MÓDULO 5 (A+...+E)</t>
  </si>
  <si>
    <t>CUSTOS INDIRETOS,
TRIBUTOS E LUCRO</t>
  </si>
  <si>
    <t>Custos Indiretos</t>
  </si>
  <si>
    <t>Lucro</t>
  </si>
  <si>
    <t>Subtotal (A + B)</t>
  </si>
  <si>
    <t>Tributos</t>
  </si>
  <si>
    <t>C.1</t>
  </si>
  <si>
    <t>Tributos Federais - PIS</t>
  </si>
  <si>
    <t>Na formulação de sua proposta, a
licitante deverá informar e observar o
regime de tributação ao qual está
submetida, inclusive no tocante à
incidência das alíquotas de ISS, PIS e
COFINS sobre seu faturamento, de
acordo com as Leis n.ºs: 10.637/2002 e
10.833/2003, e demais legislação
tributária aplicável ao caso concreto</t>
  </si>
  <si>
    <t>C.2</t>
  </si>
  <si>
    <t>Tributos Federais - COFINS</t>
  </si>
  <si>
    <t>C.3</t>
  </si>
  <si>
    <t>Tributos Municipais - ISS</t>
  </si>
  <si>
    <t>Para o presente trabalho, foi adotada a alíquota
vigente no Distrito Federal, que é de 5%,  conforme
inciso II do art. 38 do Decreto nº 25.508/2005</t>
  </si>
  <si>
    <t>Subtotal (C.1 +...C.3)</t>
  </si>
  <si>
    <t>TOTAL MÓDULO 6 (A+...+C)</t>
  </si>
  <si>
    <t>2. QUADRO RESUMO POR EMPREGADO</t>
  </si>
  <si>
    <t>Mão de obra vinculada à
execução contratual (valor
por empregado)</t>
  </si>
  <si>
    <t>Valor (R$)</t>
  </si>
  <si>
    <t>Módulo 1 - Composição da
Remuneração</t>
  </si>
  <si>
    <t>Módulo 2 - Encargos e
Benefícios Anuais, Mensais
e Diários</t>
  </si>
  <si>
    <t>Módulo 3 - Provisão para
Rescisão</t>
  </si>
  <si>
    <t>Módulo 4 - Custo de
Reposição do Profissional
Ausente</t>
  </si>
  <si>
    <t>Módulo 5 - Insumos Diversos</t>
  </si>
  <si>
    <t>Subtotal (A + B +C+ D + E)</t>
  </si>
  <si>
    <t>Módulo 6 – Custos Indiretos,
Tributos e Lucro</t>
  </si>
  <si>
    <t>Valor Total por Empregado</t>
  </si>
  <si>
    <t>BDI</t>
  </si>
  <si>
    <t>Necessário ativar o "Cáculo Interativo do Excel" em "Opções"&gt;&gt;&gt;</t>
  </si>
  <si>
    <t>2. PLANILHA DE CUSTO E FORMAÇÃO DE PREÇOS - GARÇOM</t>
  </si>
  <si>
    <t>3. PLANILHA DE CUSTO E FORMAÇÃO DE PREÇOS - RECEPCIONISTA</t>
  </si>
  <si>
    <t>4. PLANILHA DE CUSTO E FORMAÇÃO DE PREÇOS - MOTORISTA</t>
  </si>
  <si>
    <t>5. PLANILHA DE CUSTO E FORMAÇÃO DE PREÇOS - AUXILIAR ADMINISTRATIVO</t>
  </si>
  <si>
    <t>6. PLANILHA DE CUSTO E FORMAÇÃO DE PREÇOS - ATENDENTE</t>
  </si>
  <si>
    <t>7. PLANILHA DE CUSTO E FORMAÇÃO DE PREÇOS - TÉCNICO EM SECRETARIADO</t>
  </si>
  <si>
    <t>8. PLANILHA DE CUSTO E FORMAÇÃO DE PREÇOS - ENCARREGADO GERAL</t>
  </si>
  <si>
    <t>Valor diário (5,50 x 2 x dias úteis
trabalhados - desc. 6% salário) Média
de dias úteis mensais nos últimos 5
anos = 22 dias para jornada de 44h
semanais e 15,21 dias para jornada de
12x36.</t>
  </si>
  <si>
    <t>Valor diário da CCT x dias úteis
trabalhados de acordo com a jornada (22 dias, valor unitário R$46,38)</t>
  </si>
  <si>
    <t>Percentual médio calculado a partir da
média dos percentuais, obtidos através
de pesquisa de mercado, bem como
pesquisa junto à outros órgãos que
possuem contratações similares</t>
  </si>
  <si>
    <t>Decreto nº 44.330 de 16/03/2023</t>
  </si>
  <si>
    <t>Percentual calculado a partir de valores obtidos em pesquisa de mercado recente (SEEC/DF -PE 90024/2025)</t>
  </si>
  <si>
    <t>ITEM</t>
  </si>
  <si>
    <t>DESCRIÇÃO</t>
  </si>
  <si>
    <t>Classificação Brasileira de Ocupações - CBO</t>
  </si>
  <si>
    <t>CATSER</t>
  </si>
  <si>
    <t>QUANTIDADE</t>
  </si>
  <si>
    <t>UNIDADE</t>
  </si>
  <si>
    <t>SALÁRIO BASE</t>
  </si>
  <si>
    <t>VALOR DO POSTO</t>
  </si>
  <si>
    <t>VALOR MENSAL</t>
  </si>
  <si>
    <t>VALOR ANUAL</t>
  </si>
  <si>
    <t>Copeiro</t>
  </si>
  <si>
    <t>5134-25</t>
  </si>
  <si>
    <t>posto</t>
  </si>
  <si>
    <t>Garçom</t>
  </si>
  <si>
    <t>5134-05</t>
  </si>
  <si>
    <t>Recepcionista</t>
  </si>
  <si>
    <t>4221-05</t>
  </si>
  <si>
    <t>Motorista Executivo</t>
  </si>
  <si>
    <t>7823-05</t>
  </si>
  <si>
    <t>Auxiliar Administrativo</t>
  </si>
  <si>
    <t>4110-10</t>
  </si>
  <si>
    <t>Atendente</t>
  </si>
  <si>
    <t>4110-05</t>
  </si>
  <si>
    <t>Técnico em Secretariado</t>
  </si>
  <si>
    <t>3515-05</t>
  </si>
  <si>
    <t>Encarregado Geral</t>
  </si>
  <si>
    <t>4101-05</t>
  </si>
  <si>
    <t>VALORES TOTAIS</t>
  </si>
  <si>
    <r>
      <t>PLANILHA DE CUSTO E FORMAÇÃO DE PREÇOS -</t>
    </r>
    <r>
      <rPr>
        <b/>
        <sz val="14"/>
        <color rgb="FFFF0000"/>
        <rFont val="Aptos Narrow"/>
        <family val="2"/>
        <scheme val="minor"/>
      </rPr>
      <t>[POSTO DE TRABALHO]</t>
    </r>
  </si>
  <si>
    <t>Incidência do Submódulo 2.2 sobre o 13º salário e Adicional de Férias</t>
  </si>
  <si>
    <t>Incidência da Multa do FGTS rescisão sem justa causa sobre 13º e Adicional de Férias</t>
  </si>
  <si>
    <t>Desconto Legal do Vale Transporte</t>
  </si>
  <si>
    <t>Auxílio-alimentação (Vales, cesta básica etc.)</t>
  </si>
  <si>
    <t>Assistência médica e familiar (plano de saúde)</t>
  </si>
  <si>
    <t>Projeção do 13º e Férias sobre aviso prévio indenizado</t>
  </si>
  <si>
    <t>Incidência do Submódulo 2.2 sem FGTS sobre aviso prévio indenizado</t>
  </si>
  <si>
    <t>Incidência do FGTS sobre o aviso prévio indenizado</t>
  </si>
  <si>
    <t>Multa do FGTS rescisão sem justa causa</t>
  </si>
  <si>
    <t>Férias proporcionais ao Afastamento Maternidade</t>
  </si>
  <si>
    <t>Incidência do submódulo 2.2 sobre as Férias Proporcionais</t>
  </si>
  <si>
    <t>Férias (para remuneração do substituto)</t>
  </si>
  <si>
    <t>Reposição devido a concessão de Aviso Prévio Trabalhado</t>
  </si>
  <si>
    <t>Incidência do submodulo 2.2 sobre o custo de Reposição</t>
  </si>
  <si>
    <t>Ausência por Acidente de trabalho</t>
  </si>
  <si>
    <t>Incidência do Submódulo 2.1 + Módulo 3 + Submódulo 4.1 sobre o custo de reposição</t>
  </si>
  <si>
    <t>Equipamentos de Proteção Individual (EPI)</t>
  </si>
  <si>
    <t>Equipamentos (Registradora de Ponto)</t>
  </si>
  <si>
    <t>Módulo 1 - Composição da Remuneração</t>
  </si>
  <si>
    <t>Módulo 2 - Encargos e Benefícios Anuais, Mensais e Diários</t>
  </si>
  <si>
    <t>Módulo 3 - Provisão para Rescisão</t>
  </si>
  <si>
    <t>Módulo 4 - Custo de Reposição do Profissional Ausente</t>
  </si>
  <si>
    <t>Módulo 6 – Custos Indiretos, Tributos e Lucro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</si>
</sst>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%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4"/>
      <color theme="1"/>
      <name val="Calibri"/>
      <family val="2"/>
    </font>
    <font>
      <sz val="16"/>
      <color theme="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sz val="14"/>
      <color rgb="FFFF0000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9" fontId="3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44" fontId="2" fillId="3" borderId="1" xfId="1" applyFont="1" applyFill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0" fontId="2" fillId="4" borderId="1" xfId="0" applyNumberFormat="1" applyFont="1" applyFill="1" applyBorder="1" applyAlignment="1">
      <alignment horizontal="center" vertical="center"/>
    </xf>
    <xf numFmtId="10" fontId="2" fillId="4" borderId="3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4" fontId="3" fillId="0" borderId="1" xfId="1" applyFont="1" applyBorder="1" applyAlignment="1">
      <alignment vertical="center"/>
    </xf>
    <xf numFmtId="9" fontId="2" fillId="4" borderId="1" xfId="2" applyFont="1" applyFill="1" applyBorder="1" applyAlignment="1">
      <alignment horizontal="center" vertical="center"/>
    </xf>
    <xf numFmtId="10" fontId="2" fillId="6" borderId="1" xfId="0" applyNumberFormat="1" applyFont="1" applyFill="1" applyBorder="1" applyAlignment="1">
      <alignment horizontal="center" vertical="center"/>
    </xf>
    <xf numFmtId="44" fontId="2" fillId="6" borderId="1" xfId="0" applyNumberFormat="1" applyFont="1" applyFill="1" applyBorder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164" fontId="2" fillId="6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/>
    </xf>
    <xf numFmtId="44" fontId="2" fillId="4" borderId="3" xfId="1" applyFont="1" applyFill="1" applyBorder="1" applyAlignment="1">
      <alignment horizontal="center" vertical="center"/>
    </xf>
    <xf numFmtId="10" fontId="2" fillId="4" borderId="1" xfId="0" applyNumberFormat="1" applyFont="1" applyFill="1" applyBorder="1" applyAlignment="1">
      <alignment vertical="center"/>
    </xf>
    <xf numFmtId="44" fontId="2" fillId="4" borderId="1" xfId="1" applyFont="1" applyFill="1" applyBorder="1" applyAlignment="1">
      <alignment vertical="center"/>
    </xf>
    <xf numFmtId="10" fontId="2" fillId="6" borderId="1" xfId="0" applyNumberFormat="1" applyFont="1" applyFill="1" applyBorder="1" applyAlignment="1">
      <alignment vertical="center"/>
    </xf>
    <xf numFmtId="44" fontId="2" fillId="6" borderId="1" xfId="1" applyFont="1" applyFill="1" applyBorder="1" applyAlignment="1">
      <alignment vertical="center"/>
    </xf>
    <xf numFmtId="10" fontId="2" fillId="7" borderId="1" xfId="0" applyNumberFormat="1" applyFont="1" applyFill="1" applyBorder="1" applyAlignment="1">
      <alignment vertical="center"/>
    </xf>
    <xf numFmtId="44" fontId="2" fillId="7" borderId="1" xfId="1" applyFont="1" applyFill="1" applyBorder="1" applyAlignment="1">
      <alignment vertical="center"/>
    </xf>
    <xf numFmtId="0" fontId="2" fillId="5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 vertical="center"/>
    </xf>
    <xf numFmtId="44" fontId="2" fillId="8" borderId="1" xfId="1" applyFont="1" applyFill="1" applyBorder="1" applyAlignment="1">
      <alignment vertical="center"/>
    </xf>
    <xf numFmtId="44" fontId="3" fillId="0" borderId="1" xfId="0" applyNumberFormat="1" applyFont="1" applyBorder="1" applyAlignment="1">
      <alignment vertical="center"/>
    </xf>
    <xf numFmtId="44" fontId="2" fillId="8" borderId="1" xfId="0" applyNumberFormat="1" applyFont="1" applyFill="1" applyBorder="1" applyAlignment="1">
      <alignment vertical="center"/>
    </xf>
    <xf numFmtId="43" fontId="3" fillId="0" borderId="0" xfId="3" applyFont="1"/>
    <xf numFmtId="43" fontId="3" fillId="0" borderId="0" xfId="0" applyNumberFormat="1" applyFont="1"/>
    <xf numFmtId="10" fontId="2" fillId="8" borderId="1" xfId="2" applyNumberFormat="1" applyFont="1" applyFill="1" applyBorder="1" applyAlignment="1">
      <alignment vertical="center"/>
    </xf>
    <xf numFmtId="44" fontId="2" fillId="4" borderId="3" xfId="1" applyFont="1" applyFill="1" applyBorder="1" applyAlignment="1">
      <alignment vertical="center"/>
    </xf>
    <xf numFmtId="44" fontId="2" fillId="4" borderId="1" xfId="0" applyNumberFormat="1" applyFont="1" applyFill="1" applyBorder="1" applyAlignment="1">
      <alignment vertical="center"/>
    </xf>
    <xf numFmtId="44" fontId="2" fillId="3" borderId="1" xfId="1" applyFont="1" applyFill="1" applyBorder="1" applyAlignment="1">
      <alignment vertical="center"/>
    </xf>
    <xf numFmtId="44" fontId="3" fillId="0" borderId="0" xfId="0" applyNumberFormat="1" applyFont="1"/>
    <xf numFmtId="44" fontId="3" fillId="3" borderId="0" xfId="1" applyFont="1" applyFill="1" applyAlignment="1">
      <alignment vertical="center"/>
    </xf>
    <xf numFmtId="43" fontId="3" fillId="0" borderId="0" xfId="3" applyFont="1" applyAlignment="1">
      <alignment vertical="center"/>
    </xf>
    <xf numFmtId="44" fontId="3" fillId="0" borderId="0" xfId="0" applyNumberFormat="1" applyFont="1" applyAlignment="1">
      <alignment vertical="center"/>
    </xf>
    <xf numFmtId="43" fontId="3" fillId="0" borderId="0" xfId="0" applyNumberFormat="1" applyFont="1" applyAlignment="1">
      <alignment vertical="center"/>
    </xf>
    <xf numFmtId="0" fontId="3" fillId="9" borderId="1" xfId="0" applyFont="1" applyFill="1" applyBorder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44" fontId="0" fillId="0" borderId="0" xfId="0" applyNumberFormat="1"/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/>
    <xf numFmtId="4" fontId="8" fillId="0" borderId="0" xfId="0" applyNumberFormat="1" applyFont="1"/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44" fontId="7" fillId="5" borderId="1" xfId="0" applyNumberFormat="1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</cellXfs>
  <cellStyles count="4">
    <cellStyle name="Moeda" xfId="1" builtinId="4"/>
    <cellStyle name="Normal" xfId="0" builtinId="0"/>
    <cellStyle name="Porcentagem" xfId="2" builtinId="5"/>
    <cellStyle name="Vírgula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DF70F-EBF4-4871-9C3D-E719228A8F7E}">
  <sheetPr>
    <pageSetUpPr fitToPage="1"/>
  </sheetPr>
  <dimension ref="A1:I104"/>
  <sheetViews>
    <sheetView tabSelected="1" topLeftCell="A54" zoomScaleNormal="100" workbookViewId="0">
      <selection activeCell="D99" sqref="D99"/>
    </sheetView>
  </sheetViews>
  <sheetFormatPr defaultRowHeight="18.75" x14ac:dyDescent="0.3"/>
  <cols>
    <col min="1" max="1" width="14.5703125" style="1" customWidth="1"/>
    <col min="2" max="2" width="41.7109375" style="3" customWidth="1"/>
    <col min="3" max="3" width="15.7109375" style="1" customWidth="1"/>
    <col min="4" max="4" width="20.5703125" style="3" customWidth="1"/>
    <col min="5" max="5" width="50.5703125" style="1" customWidth="1"/>
    <col min="6" max="6" width="60.85546875" style="1" customWidth="1"/>
    <col min="7" max="8" width="9.140625" style="2"/>
    <col min="9" max="9" width="16.7109375" style="2" bestFit="1" customWidth="1"/>
    <col min="10" max="16384" width="9.140625" style="2"/>
  </cols>
  <sheetData>
    <row r="1" spans="1:6" ht="30.75" customHeight="1" x14ac:dyDescent="0.3">
      <c r="A1" s="82" t="s">
        <v>0</v>
      </c>
      <c r="B1" s="82"/>
      <c r="C1" s="82"/>
      <c r="D1" s="82"/>
      <c r="E1" s="82"/>
      <c r="F1" s="82"/>
    </row>
    <row r="2" spans="1:6" ht="37.5" x14ac:dyDescent="0.3">
      <c r="A2" s="4" t="s">
        <v>1</v>
      </c>
      <c r="B2" s="5" t="s">
        <v>2</v>
      </c>
      <c r="C2" s="74" t="s">
        <v>3</v>
      </c>
      <c r="D2" s="5" t="s">
        <v>4</v>
      </c>
      <c r="E2" s="75" t="s">
        <v>5</v>
      </c>
      <c r="F2" s="75" t="s">
        <v>6</v>
      </c>
    </row>
    <row r="3" spans="1:6" x14ac:dyDescent="0.3">
      <c r="A3" s="4">
        <v>1</v>
      </c>
      <c r="B3" s="4" t="s">
        <v>7</v>
      </c>
      <c r="C3" s="75"/>
      <c r="D3" s="4" t="s">
        <v>8</v>
      </c>
      <c r="E3" s="75"/>
      <c r="F3" s="75"/>
    </row>
    <row r="4" spans="1:6" x14ac:dyDescent="0.3">
      <c r="A4" s="6" t="s">
        <v>9</v>
      </c>
      <c r="B4" s="7" t="s">
        <v>10</v>
      </c>
      <c r="C4" s="6"/>
      <c r="D4" s="17"/>
      <c r="E4" s="8">
        <v>1</v>
      </c>
      <c r="F4" s="68" t="s">
        <v>11</v>
      </c>
    </row>
    <row r="5" spans="1:6" x14ac:dyDescent="0.3">
      <c r="A5" s="6" t="s">
        <v>12</v>
      </c>
      <c r="B5" s="7" t="s">
        <v>13</v>
      </c>
      <c r="C5" s="6"/>
      <c r="D5" s="17"/>
      <c r="E5" s="6"/>
      <c r="F5" s="68"/>
    </row>
    <row r="6" spans="1:6" x14ac:dyDescent="0.3">
      <c r="A6" s="6" t="s">
        <v>14</v>
      </c>
      <c r="B6" s="7" t="s">
        <v>15</v>
      </c>
      <c r="C6" s="6"/>
      <c r="D6" s="17"/>
      <c r="E6" s="6"/>
      <c r="F6" s="68"/>
    </row>
    <row r="7" spans="1:6" x14ac:dyDescent="0.3">
      <c r="A7" s="6" t="s">
        <v>16</v>
      </c>
      <c r="B7" s="7" t="s">
        <v>17</v>
      </c>
      <c r="C7" s="6"/>
      <c r="D7" s="17"/>
      <c r="E7" s="6"/>
      <c r="F7" s="68"/>
    </row>
    <row r="8" spans="1:6" x14ac:dyDescent="0.3">
      <c r="A8" s="6" t="s">
        <v>18</v>
      </c>
      <c r="B8" s="7" t="s">
        <v>19</v>
      </c>
      <c r="C8" s="6"/>
      <c r="D8" s="17"/>
      <c r="E8" s="6"/>
      <c r="F8" s="68"/>
    </row>
    <row r="9" spans="1:6" x14ac:dyDescent="0.3">
      <c r="A9" s="6" t="s">
        <v>20</v>
      </c>
      <c r="B9" s="7" t="s">
        <v>21</v>
      </c>
      <c r="C9" s="6"/>
      <c r="D9" s="17"/>
      <c r="E9" s="6"/>
      <c r="F9" s="68"/>
    </row>
    <row r="10" spans="1:6" x14ac:dyDescent="0.3">
      <c r="A10" s="6" t="s">
        <v>22</v>
      </c>
      <c r="B10" s="7" t="s">
        <v>23</v>
      </c>
      <c r="C10" s="6"/>
      <c r="D10" s="17"/>
      <c r="E10" s="6"/>
      <c r="F10" s="68"/>
    </row>
    <row r="11" spans="1:6" x14ac:dyDescent="0.3">
      <c r="A11" s="6" t="s">
        <v>24</v>
      </c>
      <c r="B11" s="7" t="s">
        <v>25</v>
      </c>
      <c r="C11" s="6"/>
      <c r="D11" s="17"/>
      <c r="E11" s="6"/>
      <c r="F11" s="68"/>
    </row>
    <row r="12" spans="1:6" ht="37.5" x14ac:dyDescent="0.3">
      <c r="A12" s="9"/>
      <c r="B12" s="10" t="s">
        <v>26</v>
      </c>
      <c r="C12" s="9"/>
      <c r="D12" s="11">
        <f>SUM(D4:D11)</f>
        <v>0</v>
      </c>
      <c r="E12" s="81"/>
      <c r="F12" s="81"/>
    </row>
    <row r="13" spans="1:6" x14ac:dyDescent="0.3">
      <c r="A13" s="64"/>
      <c r="B13" s="64"/>
      <c r="C13" s="64"/>
      <c r="D13" s="64"/>
      <c r="E13" s="64"/>
      <c r="F13" s="64"/>
    </row>
    <row r="14" spans="1:6" ht="56.25" x14ac:dyDescent="0.3">
      <c r="A14" s="4">
        <v>2</v>
      </c>
      <c r="B14" s="5" t="s">
        <v>27</v>
      </c>
      <c r="C14" s="74" t="s">
        <v>3</v>
      </c>
      <c r="D14" s="75" t="s">
        <v>28</v>
      </c>
      <c r="E14" s="75" t="s">
        <v>5</v>
      </c>
      <c r="F14" s="75" t="s">
        <v>6</v>
      </c>
    </row>
    <row r="15" spans="1:6" ht="37.5" x14ac:dyDescent="0.3">
      <c r="A15" s="4" t="s">
        <v>29</v>
      </c>
      <c r="B15" s="5" t="s">
        <v>30</v>
      </c>
      <c r="C15" s="75"/>
      <c r="D15" s="75"/>
      <c r="E15" s="75"/>
      <c r="F15" s="75"/>
    </row>
    <row r="16" spans="1:6" x14ac:dyDescent="0.3">
      <c r="A16" s="6" t="s">
        <v>9</v>
      </c>
      <c r="B16" s="7" t="s">
        <v>31</v>
      </c>
      <c r="C16" s="12">
        <v>8.3299999999999999E-2</v>
      </c>
      <c r="D16" s="17">
        <f>$D$12*C16</f>
        <v>0</v>
      </c>
      <c r="E16" s="6" t="s">
        <v>32</v>
      </c>
      <c r="F16" s="6" t="s">
        <v>33</v>
      </c>
    </row>
    <row r="17" spans="1:9" x14ac:dyDescent="0.3">
      <c r="A17" s="6" t="s">
        <v>12</v>
      </c>
      <c r="B17" s="7" t="s">
        <v>34</v>
      </c>
      <c r="C17" s="12">
        <v>2.7799999999999998E-2</v>
      </c>
      <c r="D17" s="17">
        <f>$D$12*C17</f>
        <v>0</v>
      </c>
      <c r="E17" s="6" t="s">
        <v>35</v>
      </c>
      <c r="F17" s="6" t="s">
        <v>36</v>
      </c>
    </row>
    <row r="18" spans="1:9" ht="56.25" x14ac:dyDescent="0.3">
      <c r="A18" s="6" t="s">
        <v>14</v>
      </c>
      <c r="B18" s="13" t="s">
        <v>37</v>
      </c>
      <c r="C18" s="12">
        <v>4.1399999999999999E-2</v>
      </c>
      <c r="D18" s="17">
        <f>$D$12*C18</f>
        <v>0</v>
      </c>
      <c r="E18" s="6" t="s">
        <v>38</v>
      </c>
      <c r="F18" s="6" t="s">
        <v>39</v>
      </c>
    </row>
    <row r="19" spans="1:9" ht="75" x14ac:dyDescent="0.3">
      <c r="A19" s="6" t="s">
        <v>16</v>
      </c>
      <c r="B19" s="13" t="s">
        <v>40</v>
      </c>
      <c r="C19" s="12">
        <v>3.5999999999999999E-3</v>
      </c>
      <c r="D19" s="17">
        <f>$D$12*C19</f>
        <v>0</v>
      </c>
      <c r="E19" s="6" t="s">
        <v>41</v>
      </c>
      <c r="F19" s="6"/>
    </row>
    <row r="20" spans="1:9" x14ac:dyDescent="0.3">
      <c r="A20" s="69" t="s">
        <v>42</v>
      </c>
      <c r="B20" s="69"/>
      <c r="C20" s="15">
        <f>SUM(C16:C19)</f>
        <v>0.15609999999999999</v>
      </c>
      <c r="D20" s="43">
        <f>SUM(D16:D19)</f>
        <v>0</v>
      </c>
      <c r="E20" s="64"/>
      <c r="F20" s="64"/>
    </row>
    <row r="21" spans="1:9" ht="37.5" x14ac:dyDescent="0.3">
      <c r="A21" s="4" t="s">
        <v>43</v>
      </c>
      <c r="B21" s="5" t="s">
        <v>44</v>
      </c>
      <c r="C21" s="5" t="s">
        <v>3</v>
      </c>
      <c r="D21" s="4" t="s">
        <v>28</v>
      </c>
      <c r="E21" s="4" t="s">
        <v>5</v>
      </c>
      <c r="F21" s="4" t="s">
        <v>6</v>
      </c>
    </row>
    <row r="22" spans="1:9" x14ac:dyDescent="0.3">
      <c r="A22" s="6" t="s">
        <v>9</v>
      </c>
      <c r="B22" s="7" t="s">
        <v>45</v>
      </c>
      <c r="C22" s="12">
        <v>0.2</v>
      </c>
      <c r="D22" s="17">
        <f>$D$12*C22</f>
        <v>0</v>
      </c>
      <c r="E22" s="68" t="s">
        <v>46</v>
      </c>
      <c r="F22" s="6" t="s">
        <v>47</v>
      </c>
    </row>
    <row r="23" spans="1:9" ht="37.5" x14ac:dyDescent="0.3">
      <c r="A23" s="6" t="s">
        <v>12</v>
      </c>
      <c r="B23" s="7" t="s">
        <v>48</v>
      </c>
      <c r="C23" s="12">
        <v>1.4999999999999999E-2</v>
      </c>
      <c r="D23" s="17">
        <f t="shared" ref="D23:D29" si="0">$D$12*C23</f>
        <v>0</v>
      </c>
      <c r="E23" s="68"/>
      <c r="F23" s="16" t="s">
        <v>49</v>
      </c>
    </row>
    <row r="24" spans="1:9" x14ac:dyDescent="0.3">
      <c r="A24" s="6" t="s">
        <v>14</v>
      </c>
      <c r="B24" s="7" t="s">
        <v>50</v>
      </c>
      <c r="C24" s="12">
        <v>0.01</v>
      </c>
      <c r="D24" s="17">
        <f t="shared" si="0"/>
        <v>0</v>
      </c>
      <c r="E24" s="68"/>
      <c r="F24" s="6" t="s">
        <v>51</v>
      </c>
    </row>
    <row r="25" spans="1:9" x14ac:dyDescent="0.3">
      <c r="A25" s="6" t="s">
        <v>16</v>
      </c>
      <c r="B25" s="7" t="s">
        <v>52</v>
      </c>
      <c r="C25" s="12">
        <v>2E-3</v>
      </c>
      <c r="D25" s="17">
        <f t="shared" si="0"/>
        <v>0</v>
      </c>
      <c r="E25" s="68"/>
      <c r="F25" s="6" t="s">
        <v>53</v>
      </c>
    </row>
    <row r="26" spans="1:9" ht="37.5" x14ac:dyDescent="0.3">
      <c r="A26" s="6" t="s">
        <v>18</v>
      </c>
      <c r="B26" s="7" t="s">
        <v>54</v>
      </c>
      <c r="C26" s="12">
        <v>2.5000000000000001E-2</v>
      </c>
      <c r="D26" s="17">
        <f t="shared" si="0"/>
        <v>0</v>
      </c>
      <c r="E26" s="68"/>
      <c r="F26" s="16" t="s">
        <v>55</v>
      </c>
    </row>
    <row r="27" spans="1:9" x14ac:dyDescent="0.3">
      <c r="A27" s="6" t="s">
        <v>20</v>
      </c>
      <c r="B27" s="7" t="s">
        <v>56</v>
      </c>
      <c r="C27" s="12">
        <v>0.08</v>
      </c>
      <c r="D27" s="17">
        <f t="shared" si="0"/>
        <v>0</v>
      </c>
      <c r="E27" s="68"/>
      <c r="F27" s="6" t="s">
        <v>57</v>
      </c>
    </row>
    <row r="28" spans="1:9" ht="56.25" x14ac:dyDescent="0.3">
      <c r="A28" s="6" t="s">
        <v>22</v>
      </c>
      <c r="B28" s="13" t="s">
        <v>58</v>
      </c>
      <c r="C28" s="12">
        <v>3.49E-2</v>
      </c>
      <c r="D28" s="17">
        <f>$D$12*C28</f>
        <v>0</v>
      </c>
      <c r="E28" s="16" t="s">
        <v>59</v>
      </c>
      <c r="F28" s="6" t="s">
        <v>60</v>
      </c>
    </row>
    <row r="29" spans="1:9" x14ac:dyDescent="0.3">
      <c r="A29" s="6" t="s">
        <v>24</v>
      </c>
      <c r="B29" s="7" t="s">
        <v>61</v>
      </c>
      <c r="C29" s="12">
        <v>6.0000000000000001E-3</v>
      </c>
      <c r="D29" s="17">
        <f t="shared" si="0"/>
        <v>0</v>
      </c>
      <c r="E29" s="6" t="s">
        <v>46</v>
      </c>
      <c r="F29" s="6" t="s">
        <v>62</v>
      </c>
    </row>
    <row r="30" spans="1:9" x14ac:dyDescent="0.3">
      <c r="A30" s="69" t="s">
        <v>63</v>
      </c>
      <c r="B30" s="69"/>
      <c r="C30" s="15">
        <f>SUM(C22:C29)</f>
        <v>0.37290000000000006</v>
      </c>
      <c r="D30" s="43">
        <f>SUM(D22:D29)</f>
        <v>0</v>
      </c>
      <c r="E30" s="64"/>
      <c r="F30" s="64"/>
    </row>
    <row r="31" spans="1:9" ht="37.5" x14ac:dyDescent="0.3">
      <c r="A31" s="4" t="s">
        <v>64</v>
      </c>
      <c r="B31" s="5" t="s">
        <v>65</v>
      </c>
      <c r="C31" s="5" t="s">
        <v>3</v>
      </c>
      <c r="D31" s="4" t="s">
        <v>28</v>
      </c>
      <c r="E31" s="4" t="s">
        <v>5</v>
      </c>
      <c r="F31" s="4" t="s">
        <v>6</v>
      </c>
    </row>
    <row r="32" spans="1:9" x14ac:dyDescent="0.3">
      <c r="A32" s="6" t="s">
        <v>9</v>
      </c>
      <c r="B32" s="7" t="s">
        <v>66</v>
      </c>
      <c r="C32" s="6"/>
      <c r="D32" s="17"/>
      <c r="E32" s="16"/>
      <c r="F32" s="68" t="s">
        <v>67</v>
      </c>
      <c r="I32" s="46"/>
    </row>
    <row r="33" spans="1:9" ht="37.5" x14ac:dyDescent="0.3">
      <c r="A33" s="6" t="s">
        <v>68</v>
      </c>
      <c r="B33" s="13" t="s">
        <v>69</v>
      </c>
      <c r="C33" s="12">
        <v>-0.06</v>
      </c>
      <c r="D33" s="17">
        <f>$D$12*C33</f>
        <v>0</v>
      </c>
      <c r="E33" s="6" t="s">
        <v>70</v>
      </c>
      <c r="F33" s="68"/>
      <c r="I33" s="46"/>
    </row>
    <row r="34" spans="1:9" ht="66.75" customHeight="1" x14ac:dyDescent="0.3">
      <c r="A34" s="6" t="s">
        <v>12</v>
      </c>
      <c r="B34" s="13" t="s">
        <v>71</v>
      </c>
      <c r="C34" s="6"/>
      <c r="D34" s="17"/>
      <c r="E34" s="16"/>
      <c r="F34" s="6" t="s">
        <v>72</v>
      </c>
    </row>
    <row r="35" spans="1:9" ht="37.5" x14ac:dyDescent="0.3">
      <c r="A35" s="6" t="s">
        <v>14</v>
      </c>
      <c r="B35" s="13" t="s">
        <v>73</v>
      </c>
      <c r="C35" s="6"/>
      <c r="D35" s="17"/>
      <c r="E35" s="68" t="s">
        <v>74</v>
      </c>
      <c r="F35" s="6" t="s">
        <v>60</v>
      </c>
    </row>
    <row r="36" spans="1:9" x14ac:dyDescent="0.3">
      <c r="A36" s="6" t="s">
        <v>16</v>
      </c>
      <c r="B36" s="7" t="s">
        <v>75</v>
      </c>
      <c r="C36" s="6"/>
      <c r="D36" s="17"/>
      <c r="E36" s="68"/>
      <c r="F36" s="6" t="s">
        <v>60</v>
      </c>
    </row>
    <row r="37" spans="1:9" x14ac:dyDescent="0.3">
      <c r="A37" s="6" t="s">
        <v>18</v>
      </c>
      <c r="B37" s="7" t="s">
        <v>76</v>
      </c>
      <c r="C37" s="6"/>
      <c r="D37" s="17"/>
      <c r="E37" s="68"/>
      <c r="F37" s="6" t="s">
        <v>60</v>
      </c>
    </row>
    <row r="38" spans="1:9" x14ac:dyDescent="0.3">
      <c r="A38" s="6" t="s">
        <v>20</v>
      </c>
      <c r="B38" s="7" t="s">
        <v>77</v>
      </c>
      <c r="C38" s="6"/>
      <c r="D38" s="17"/>
      <c r="E38" s="68"/>
      <c r="F38" s="6"/>
    </row>
    <row r="39" spans="1:9" x14ac:dyDescent="0.3">
      <c r="A39" s="6" t="s">
        <v>22</v>
      </c>
      <c r="B39" s="7" t="s">
        <v>78</v>
      </c>
      <c r="C39" s="6"/>
      <c r="D39" s="17"/>
      <c r="E39" s="6"/>
      <c r="F39" s="6"/>
    </row>
    <row r="40" spans="1:9" x14ac:dyDescent="0.3">
      <c r="A40" s="70" t="s">
        <v>79</v>
      </c>
      <c r="B40" s="70"/>
      <c r="C40" s="18">
        <f>SUM(C32:C39)</f>
        <v>-0.06</v>
      </c>
      <c r="D40" s="44">
        <f>SUM(D32:D39)</f>
        <v>0</v>
      </c>
      <c r="E40" s="64"/>
      <c r="F40" s="64"/>
    </row>
    <row r="41" spans="1:9" ht="40.5" customHeight="1" x14ac:dyDescent="0.3">
      <c r="A41" s="83" t="s">
        <v>80</v>
      </c>
      <c r="B41" s="71"/>
      <c r="C41" s="19">
        <f>C20+C30</f>
        <v>0.52900000000000003</v>
      </c>
      <c r="D41" s="20">
        <f>D20+D30+D40</f>
        <v>0</v>
      </c>
      <c r="E41" s="64"/>
      <c r="F41" s="64"/>
      <c r="I41" s="46"/>
    </row>
    <row r="42" spans="1:9" ht="24" customHeight="1" x14ac:dyDescent="0.3">
      <c r="A42" s="77"/>
      <c r="B42" s="77"/>
      <c r="C42" s="77"/>
      <c r="D42" s="77"/>
      <c r="E42" s="77"/>
      <c r="F42" s="77"/>
    </row>
    <row r="43" spans="1:9" ht="37.5" x14ac:dyDescent="0.3">
      <c r="A43" s="4">
        <v>3</v>
      </c>
      <c r="B43" s="5" t="s">
        <v>81</v>
      </c>
      <c r="C43" s="5" t="s">
        <v>3</v>
      </c>
      <c r="D43" s="4" t="s">
        <v>28</v>
      </c>
      <c r="E43" s="4" t="s">
        <v>5</v>
      </c>
      <c r="F43" s="4" t="s">
        <v>6</v>
      </c>
    </row>
    <row r="44" spans="1:9" ht="150" x14ac:dyDescent="0.3">
      <c r="A44" s="6" t="s">
        <v>9</v>
      </c>
      <c r="B44" s="7" t="s">
        <v>82</v>
      </c>
      <c r="C44" s="12">
        <v>2.8999999999999998E-3</v>
      </c>
      <c r="D44" s="17">
        <f>$D$12*C44</f>
        <v>0</v>
      </c>
      <c r="E44" s="16" t="s">
        <v>83</v>
      </c>
      <c r="F44" s="67" t="s">
        <v>84</v>
      </c>
    </row>
    <row r="45" spans="1:9" ht="93.75" x14ac:dyDescent="0.3">
      <c r="A45" s="6" t="s">
        <v>12</v>
      </c>
      <c r="B45" s="13" t="s">
        <v>85</v>
      </c>
      <c r="C45" s="21">
        <v>5.5999999999999995E-4</v>
      </c>
      <c r="D45" s="17">
        <f t="shared" ref="D45:D47" si="1">$D$12*C45</f>
        <v>0</v>
      </c>
      <c r="E45" s="16" t="s">
        <v>86</v>
      </c>
      <c r="F45" s="68"/>
    </row>
    <row r="46" spans="1:9" ht="168.75" x14ac:dyDescent="0.3">
      <c r="A46" s="6" t="s">
        <v>14</v>
      </c>
      <c r="B46" s="13" t="s">
        <v>87</v>
      </c>
      <c r="C46" s="21">
        <v>6.9999999999999994E-5</v>
      </c>
      <c r="D46" s="17">
        <f t="shared" si="1"/>
        <v>0</v>
      </c>
      <c r="E46" s="16" t="s">
        <v>88</v>
      </c>
      <c r="F46" s="68"/>
    </row>
    <row r="47" spans="1:9" ht="112.5" x14ac:dyDescent="0.3">
      <c r="A47" s="6" t="s">
        <v>16</v>
      </c>
      <c r="B47" s="13" t="s">
        <v>89</v>
      </c>
      <c r="C47" s="21">
        <v>2.7999999999999998E-4</v>
      </c>
      <c r="D47" s="17">
        <f t="shared" si="1"/>
        <v>0</v>
      </c>
      <c r="E47" s="16" t="s">
        <v>90</v>
      </c>
      <c r="F47" s="68" t="s">
        <v>91</v>
      </c>
    </row>
    <row r="48" spans="1:9" ht="112.5" x14ac:dyDescent="0.3">
      <c r="A48" s="6" t="s">
        <v>18</v>
      </c>
      <c r="B48" s="13" t="s">
        <v>92</v>
      </c>
      <c r="C48" s="12">
        <v>3.2000000000000001E-2</v>
      </c>
      <c r="D48" s="17">
        <f>$D$12*C48</f>
        <v>0</v>
      </c>
      <c r="E48" s="16" t="s">
        <v>93</v>
      </c>
      <c r="F48" s="68"/>
    </row>
    <row r="49" spans="1:6" ht="168.75" x14ac:dyDescent="0.3">
      <c r="A49" s="6" t="s">
        <v>20</v>
      </c>
      <c r="B49" s="7" t="s">
        <v>94</v>
      </c>
      <c r="C49" s="12">
        <v>8.0000000000000004E-4</v>
      </c>
      <c r="D49" s="17">
        <f>$D$12*C49</f>
        <v>0</v>
      </c>
      <c r="E49" s="16" t="s">
        <v>95</v>
      </c>
      <c r="F49" s="68"/>
    </row>
    <row r="50" spans="1:6" ht="27.75" customHeight="1" x14ac:dyDescent="0.3">
      <c r="A50" s="71" t="s">
        <v>96</v>
      </c>
      <c r="B50" s="71"/>
      <c r="C50" s="22">
        <f>SUM(C44:C49)</f>
        <v>3.6610000000000004E-2</v>
      </c>
      <c r="D50" s="29">
        <f>SUM(D44:D49)</f>
        <v>0</v>
      </c>
      <c r="E50" s="78"/>
      <c r="F50" s="78"/>
    </row>
    <row r="51" spans="1:6" ht="27.75" customHeight="1" x14ac:dyDescent="0.3">
      <c r="A51" s="79"/>
      <c r="B51" s="79"/>
      <c r="C51" s="79"/>
      <c r="D51" s="79"/>
      <c r="E51" s="79"/>
      <c r="F51" s="79"/>
    </row>
    <row r="52" spans="1:6" ht="56.25" x14ac:dyDescent="0.3">
      <c r="A52" s="4">
        <v>4</v>
      </c>
      <c r="B52" s="23" t="s">
        <v>97</v>
      </c>
      <c r="C52" s="74" t="s">
        <v>3</v>
      </c>
      <c r="D52" s="75" t="s">
        <v>28</v>
      </c>
      <c r="E52" s="75" t="s">
        <v>5</v>
      </c>
      <c r="F52" s="75" t="s">
        <v>6</v>
      </c>
    </row>
    <row r="53" spans="1:6" x14ac:dyDescent="0.3">
      <c r="A53" s="4" t="s">
        <v>98</v>
      </c>
      <c r="B53" s="24" t="s">
        <v>99</v>
      </c>
      <c r="C53" s="75"/>
      <c r="D53" s="75"/>
      <c r="E53" s="75"/>
      <c r="F53" s="75"/>
    </row>
    <row r="54" spans="1:6" ht="281.25" x14ac:dyDescent="0.3">
      <c r="A54" s="6" t="s">
        <v>9</v>
      </c>
      <c r="B54" s="13" t="s">
        <v>100</v>
      </c>
      <c r="C54" s="12">
        <v>6.9999999999999999E-4</v>
      </c>
      <c r="D54" s="17">
        <f>$D$12*C54</f>
        <v>0</v>
      </c>
      <c r="E54" s="16" t="s">
        <v>101</v>
      </c>
      <c r="F54" s="67" t="s">
        <v>102</v>
      </c>
    </row>
    <row r="55" spans="1:6" ht="131.25" x14ac:dyDescent="0.3">
      <c r="A55" s="6" t="s">
        <v>12</v>
      </c>
      <c r="B55" s="13" t="s">
        <v>103</v>
      </c>
      <c r="C55" s="21">
        <v>2.5999999999999998E-4</v>
      </c>
      <c r="D55" s="17">
        <f>$D$12*C55</f>
        <v>0</v>
      </c>
      <c r="E55" s="16" t="s">
        <v>104</v>
      </c>
      <c r="F55" s="68"/>
    </row>
    <row r="56" spans="1:6" x14ac:dyDescent="0.3">
      <c r="A56" s="69" t="s">
        <v>105</v>
      </c>
      <c r="B56" s="69"/>
      <c r="C56" s="15">
        <f>SUM(C54:C55)</f>
        <v>9.5999999999999992E-4</v>
      </c>
      <c r="D56" s="25">
        <f>SUM(D54:D55)</f>
        <v>0</v>
      </c>
      <c r="E56" s="76"/>
      <c r="F56" s="76"/>
    </row>
    <row r="57" spans="1:6" ht="37.5" x14ac:dyDescent="0.3">
      <c r="A57" s="4" t="s">
        <v>106</v>
      </c>
      <c r="B57" s="24" t="s">
        <v>99</v>
      </c>
      <c r="C57" s="5" t="s">
        <v>3</v>
      </c>
      <c r="D57" s="4" t="s">
        <v>28</v>
      </c>
      <c r="E57" s="4" t="s">
        <v>5</v>
      </c>
      <c r="F57" s="4" t="s">
        <v>6</v>
      </c>
    </row>
    <row r="58" spans="1:6" ht="93.75" x14ac:dyDescent="0.3">
      <c r="A58" s="6" t="s">
        <v>9</v>
      </c>
      <c r="B58" s="13" t="s">
        <v>107</v>
      </c>
      <c r="C58" s="12">
        <v>8.3299999999999999E-2</v>
      </c>
      <c r="D58" s="17">
        <f>$D$12*C58</f>
        <v>0</v>
      </c>
      <c r="E58" s="16" t="s">
        <v>108</v>
      </c>
      <c r="F58" s="6" t="s">
        <v>109</v>
      </c>
    </row>
    <row r="59" spans="1:6" ht="75" x14ac:dyDescent="0.3">
      <c r="A59" s="6" t="s">
        <v>12</v>
      </c>
      <c r="B59" s="7" t="s">
        <v>110</v>
      </c>
      <c r="C59" s="12">
        <v>2.8E-3</v>
      </c>
      <c r="D59" s="17">
        <f t="shared" ref="D59:D65" si="2">$D$12*C59</f>
        <v>0</v>
      </c>
      <c r="E59" s="16" t="s">
        <v>111</v>
      </c>
      <c r="F59" s="16" t="s">
        <v>112</v>
      </c>
    </row>
    <row r="60" spans="1:6" ht="131.25" x14ac:dyDescent="0.3">
      <c r="A60" s="6" t="s">
        <v>14</v>
      </c>
      <c r="B60" s="7" t="s">
        <v>113</v>
      </c>
      <c r="C60" s="12">
        <v>2.0000000000000001E-4</v>
      </c>
      <c r="D60" s="17">
        <f t="shared" si="2"/>
        <v>0</v>
      </c>
      <c r="E60" s="16" t="s">
        <v>114</v>
      </c>
      <c r="F60" s="6" t="s">
        <v>115</v>
      </c>
    </row>
    <row r="61" spans="1:6" ht="150" x14ac:dyDescent="0.3">
      <c r="A61" s="6" t="s">
        <v>16</v>
      </c>
      <c r="B61" s="13" t="s">
        <v>116</v>
      </c>
      <c r="C61" s="12">
        <v>1E-3</v>
      </c>
      <c r="D61" s="17">
        <f t="shared" si="2"/>
        <v>0</v>
      </c>
      <c r="E61" s="16" t="s">
        <v>117</v>
      </c>
      <c r="F61" s="16" t="s">
        <v>118</v>
      </c>
    </row>
    <row r="62" spans="1:6" ht="37.5" x14ac:dyDescent="0.3">
      <c r="A62" s="6" t="s">
        <v>18</v>
      </c>
      <c r="B62" s="13" t="s">
        <v>119</v>
      </c>
      <c r="C62" s="12">
        <v>3.2599999999999997E-2</v>
      </c>
      <c r="D62" s="17">
        <f t="shared" si="2"/>
        <v>0</v>
      </c>
      <c r="E62" s="16" t="s">
        <v>120</v>
      </c>
      <c r="F62" s="6"/>
    </row>
    <row r="63" spans="1:6" ht="56.25" x14ac:dyDescent="0.3">
      <c r="A63" s="6" t="s">
        <v>20</v>
      </c>
      <c r="B63" s="7" t="s">
        <v>121</v>
      </c>
      <c r="C63" s="12">
        <v>1.15E-2</v>
      </c>
      <c r="D63" s="17">
        <f t="shared" si="2"/>
        <v>0</v>
      </c>
      <c r="E63" s="16" t="s">
        <v>122</v>
      </c>
      <c r="F63" s="16" t="s">
        <v>123</v>
      </c>
    </row>
    <row r="64" spans="1:6" ht="112.5" x14ac:dyDescent="0.3">
      <c r="A64" s="6" t="s">
        <v>22</v>
      </c>
      <c r="B64" s="13" t="s">
        <v>124</v>
      </c>
      <c r="C64" s="12">
        <v>3.3E-3</v>
      </c>
      <c r="D64" s="17">
        <f t="shared" si="2"/>
        <v>0</v>
      </c>
      <c r="E64" s="16" t="s">
        <v>125</v>
      </c>
      <c r="F64" s="6" t="s">
        <v>126</v>
      </c>
    </row>
    <row r="65" spans="1:6" ht="187.5" x14ac:dyDescent="0.3">
      <c r="A65" s="6" t="s">
        <v>24</v>
      </c>
      <c r="B65" s="13" t="s">
        <v>127</v>
      </c>
      <c r="C65" s="12">
        <v>1.9800000000000002E-2</v>
      </c>
      <c r="D65" s="17">
        <f t="shared" si="2"/>
        <v>0</v>
      </c>
      <c r="E65" s="16" t="s">
        <v>128</v>
      </c>
      <c r="F65" s="16" t="s">
        <v>129</v>
      </c>
    </row>
    <row r="66" spans="1:6" x14ac:dyDescent="0.3">
      <c r="A66" s="70" t="s">
        <v>130</v>
      </c>
      <c r="B66" s="70"/>
      <c r="C66" s="26">
        <f>SUM(C58:C65)</f>
        <v>0.15450000000000003</v>
      </c>
      <c r="D66" s="27">
        <f>SUM(D58:D65)</f>
        <v>0</v>
      </c>
      <c r="E66" s="64"/>
      <c r="F66" s="64"/>
    </row>
    <row r="67" spans="1:6" ht="26.25" customHeight="1" x14ac:dyDescent="0.3">
      <c r="A67" s="71" t="s">
        <v>131</v>
      </c>
      <c r="B67" s="71"/>
      <c r="C67" s="28">
        <f>C56+C66</f>
        <v>0.15546000000000001</v>
      </c>
      <c r="D67" s="29">
        <f>D56+D66</f>
        <v>0</v>
      </c>
      <c r="E67" s="64"/>
      <c r="F67" s="64"/>
    </row>
    <row r="68" spans="1:6" ht="57.75" customHeight="1" x14ac:dyDescent="0.3">
      <c r="A68" s="72" t="s">
        <v>132</v>
      </c>
      <c r="B68" s="73"/>
      <c r="C68" s="30">
        <f>C41+C50+C67</f>
        <v>0.7210700000000001</v>
      </c>
      <c r="D68" s="31">
        <f>D41+D50+D67</f>
        <v>0</v>
      </c>
      <c r="E68" s="64"/>
      <c r="F68" s="64"/>
    </row>
    <row r="69" spans="1:6" x14ac:dyDescent="0.3">
      <c r="A69" s="64"/>
      <c r="B69" s="64"/>
      <c r="C69" s="64"/>
      <c r="D69" s="64"/>
      <c r="E69" s="64"/>
      <c r="F69" s="64"/>
    </row>
    <row r="70" spans="1:6" ht="37.5" x14ac:dyDescent="0.3">
      <c r="A70" s="5">
        <v>5</v>
      </c>
      <c r="B70" s="32" t="s">
        <v>133</v>
      </c>
      <c r="C70" s="5" t="s">
        <v>3</v>
      </c>
      <c r="D70" s="4" t="s">
        <v>28</v>
      </c>
      <c r="E70" s="4" t="s">
        <v>5</v>
      </c>
      <c r="F70" s="4" t="s">
        <v>6</v>
      </c>
    </row>
    <row r="71" spans="1:6" x14ac:dyDescent="0.3">
      <c r="A71" s="6" t="s">
        <v>9</v>
      </c>
      <c r="B71" s="7" t="s">
        <v>134</v>
      </c>
      <c r="C71" s="6"/>
      <c r="D71" s="17"/>
      <c r="E71" s="67"/>
      <c r="F71" s="68"/>
    </row>
    <row r="72" spans="1:6" ht="37.5" x14ac:dyDescent="0.3">
      <c r="A72" s="6" t="s">
        <v>12</v>
      </c>
      <c r="B72" s="13" t="s">
        <v>135</v>
      </c>
      <c r="C72" s="6"/>
      <c r="D72" s="17"/>
      <c r="E72" s="68"/>
      <c r="F72" s="68"/>
    </row>
    <row r="73" spans="1:6" x14ac:dyDescent="0.3">
      <c r="A73" s="6" t="s">
        <v>14</v>
      </c>
      <c r="B73" s="7" t="s">
        <v>136</v>
      </c>
      <c r="C73" s="6"/>
      <c r="D73" s="17"/>
      <c r="E73" s="68"/>
      <c r="F73" s="68"/>
    </row>
    <row r="74" spans="1:6" ht="37.5" x14ac:dyDescent="0.3">
      <c r="A74" s="6" t="s">
        <v>16</v>
      </c>
      <c r="B74" s="13" t="s">
        <v>137</v>
      </c>
      <c r="C74" s="6"/>
      <c r="D74" s="17"/>
      <c r="E74" s="68"/>
      <c r="F74" s="68"/>
    </row>
    <row r="75" spans="1:6" x14ac:dyDescent="0.3">
      <c r="A75" s="6" t="s">
        <v>18</v>
      </c>
      <c r="B75" s="7" t="s">
        <v>25</v>
      </c>
      <c r="C75" s="6"/>
      <c r="D75" s="17"/>
      <c r="E75" s="68"/>
      <c r="F75" s="68"/>
    </row>
    <row r="76" spans="1:6" ht="31.5" customHeight="1" x14ac:dyDescent="0.3">
      <c r="A76" s="66" t="s">
        <v>138</v>
      </c>
      <c r="B76" s="66"/>
      <c r="C76" s="9"/>
      <c r="D76" s="45">
        <f>SUM(D71:D75)</f>
        <v>0</v>
      </c>
      <c r="E76" s="64"/>
      <c r="F76" s="64"/>
    </row>
    <row r="77" spans="1:6" x14ac:dyDescent="0.3">
      <c r="A77" s="64"/>
      <c r="B77" s="64"/>
      <c r="C77" s="64"/>
      <c r="D77" s="64"/>
      <c r="E77" s="64"/>
      <c r="F77" s="64"/>
    </row>
    <row r="78" spans="1:6" ht="37.5" x14ac:dyDescent="0.3">
      <c r="A78" s="5">
        <v>6</v>
      </c>
      <c r="B78" s="32" t="s">
        <v>139</v>
      </c>
      <c r="C78" s="5" t="s">
        <v>3</v>
      </c>
      <c r="D78" s="4" t="s">
        <v>28</v>
      </c>
      <c r="E78" s="4" t="s">
        <v>5</v>
      </c>
      <c r="F78" s="4" t="s">
        <v>6</v>
      </c>
    </row>
    <row r="79" spans="1:6" ht="66.75" customHeight="1" x14ac:dyDescent="0.3">
      <c r="A79" s="6" t="s">
        <v>9</v>
      </c>
      <c r="B79" s="7" t="s">
        <v>140</v>
      </c>
      <c r="C79" s="12"/>
      <c r="D79" s="17">
        <f>$D$96*C79</f>
        <v>0</v>
      </c>
      <c r="E79" s="67"/>
      <c r="F79" s="68"/>
    </row>
    <row r="80" spans="1:6" ht="73.5" customHeight="1" x14ac:dyDescent="0.3">
      <c r="A80" s="6" t="s">
        <v>12</v>
      </c>
      <c r="B80" s="7" t="s">
        <v>141</v>
      </c>
      <c r="C80" s="12"/>
      <c r="D80" s="17">
        <f>($D$96+D79)*C80</f>
        <v>0</v>
      </c>
      <c r="E80" s="68"/>
      <c r="F80" s="68"/>
    </row>
    <row r="81" spans="1:9" x14ac:dyDescent="0.3">
      <c r="A81" s="69" t="s">
        <v>142</v>
      </c>
      <c r="B81" s="69"/>
      <c r="C81" s="15">
        <f>SUM(C79:C80)</f>
        <v>0</v>
      </c>
      <c r="D81" s="43">
        <f>SUM(D79:D80)</f>
        <v>0</v>
      </c>
      <c r="E81" s="64"/>
      <c r="F81" s="64"/>
    </row>
    <row r="82" spans="1:9" ht="37.5" x14ac:dyDescent="0.3">
      <c r="A82" s="5" t="s">
        <v>14</v>
      </c>
      <c r="B82" s="32" t="s">
        <v>143</v>
      </c>
      <c r="C82" s="5" t="s">
        <v>3</v>
      </c>
      <c r="D82" s="4" t="s">
        <v>28</v>
      </c>
      <c r="E82" s="4" t="s">
        <v>5</v>
      </c>
      <c r="F82" s="4" t="s">
        <v>6</v>
      </c>
    </row>
    <row r="83" spans="1:9" ht="74.25" customHeight="1" x14ac:dyDescent="0.3">
      <c r="A83" s="6" t="s">
        <v>144</v>
      </c>
      <c r="B83" s="7" t="s">
        <v>145</v>
      </c>
      <c r="C83" s="12">
        <v>1.6500000000000001E-2</v>
      </c>
      <c r="D83" s="17">
        <f ca="1">$D$100*C83</f>
        <v>0</v>
      </c>
      <c r="E83" s="84" t="s">
        <v>146</v>
      </c>
      <c r="F83" s="6"/>
      <c r="I83"/>
    </row>
    <row r="84" spans="1:9" ht="74.25" customHeight="1" x14ac:dyDescent="0.3">
      <c r="A84" s="6" t="s">
        <v>147</v>
      </c>
      <c r="B84" s="7" t="s">
        <v>148</v>
      </c>
      <c r="C84" s="12">
        <v>7.5999999999999998E-2</v>
      </c>
      <c r="D84" s="17">
        <f t="shared" ref="D84:D85" ca="1" si="3">$D$100*C84</f>
        <v>0</v>
      </c>
      <c r="E84" s="85"/>
      <c r="F84" s="6"/>
    </row>
    <row r="85" spans="1:9" ht="77.25" customHeight="1" x14ac:dyDescent="0.3">
      <c r="A85" s="6" t="s">
        <v>149</v>
      </c>
      <c r="B85" s="7" t="s">
        <v>150</v>
      </c>
      <c r="C85" s="12">
        <v>0.05</v>
      </c>
      <c r="D85" s="17">
        <f t="shared" ca="1" si="3"/>
        <v>0</v>
      </c>
      <c r="E85" s="85"/>
      <c r="F85" s="62" t="s">
        <v>151</v>
      </c>
    </row>
    <row r="86" spans="1:9" x14ac:dyDescent="0.3">
      <c r="A86" s="70" t="s">
        <v>152</v>
      </c>
      <c r="B86" s="70"/>
      <c r="C86" s="14">
        <f>SUM(C83:C85)</f>
        <v>0.14250000000000002</v>
      </c>
      <c r="D86" s="27">
        <f ca="1">SUM(D83:D85)</f>
        <v>0</v>
      </c>
      <c r="E86" s="64"/>
      <c r="F86" s="64"/>
    </row>
    <row r="87" spans="1:9" ht="30" customHeight="1" x14ac:dyDescent="0.3">
      <c r="A87" s="66" t="s">
        <v>153</v>
      </c>
      <c r="B87" s="66"/>
      <c r="C87" s="36">
        <f>C81+C86</f>
        <v>0.14250000000000002</v>
      </c>
      <c r="D87" s="45">
        <f ca="1">D81+D86</f>
        <v>0</v>
      </c>
      <c r="E87" s="64"/>
      <c r="F87" s="64"/>
    </row>
    <row r="88" spans="1:9" x14ac:dyDescent="0.3">
      <c r="A88" s="64"/>
      <c r="B88" s="64"/>
      <c r="C88" s="64"/>
      <c r="D88" s="64"/>
      <c r="E88" s="64"/>
      <c r="F88" s="64"/>
    </row>
    <row r="89" spans="1:9" x14ac:dyDescent="0.3">
      <c r="A89" s="63" t="s">
        <v>154</v>
      </c>
      <c r="B89" s="63"/>
      <c r="C89" s="63"/>
      <c r="D89" s="63"/>
      <c r="E89" s="64"/>
      <c r="F89" s="64"/>
    </row>
    <row r="90" spans="1:9" ht="56.25" x14ac:dyDescent="0.3">
      <c r="A90" s="6"/>
      <c r="B90" s="34" t="s">
        <v>155</v>
      </c>
      <c r="C90" s="33"/>
      <c r="D90" s="33" t="s">
        <v>156</v>
      </c>
      <c r="E90" s="64"/>
      <c r="F90" s="64"/>
    </row>
    <row r="91" spans="1:9" ht="37.5" x14ac:dyDescent="0.3">
      <c r="A91" s="6" t="s">
        <v>9</v>
      </c>
      <c r="B91" s="13" t="s">
        <v>157</v>
      </c>
      <c r="C91" s="6"/>
      <c r="D91" s="17">
        <f>D12</f>
        <v>0</v>
      </c>
      <c r="E91" s="64"/>
      <c r="F91" s="64"/>
    </row>
    <row r="92" spans="1:9" ht="56.25" x14ac:dyDescent="0.3">
      <c r="A92" s="6" t="s">
        <v>12</v>
      </c>
      <c r="B92" s="13" t="s">
        <v>158</v>
      </c>
      <c r="C92" s="6"/>
      <c r="D92" s="17">
        <f>D41</f>
        <v>0</v>
      </c>
      <c r="E92" s="64"/>
      <c r="F92" s="64"/>
      <c r="I92" s="40"/>
    </row>
    <row r="93" spans="1:9" ht="47.25" customHeight="1" x14ac:dyDescent="0.3">
      <c r="A93" s="6" t="s">
        <v>14</v>
      </c>
      <c r="B93" s="13" t="s">
        <v>159</v>
      </c>
      <c r="C93" s="6"/>
      <c r="D93" s="17">
        <f>D50</f>
        <v>0</v>
      </c>
      <c r="E93" s="64"/>
      <c r="F93" s="64"/>
    </row>
    <row r="94" spans="1:9" ht="56.25" x14ac:dyDescent="0.3">
      <c r="A94" s="6" t="s">
        <v>16</v>
      </c>
      <c r="B94" s="13" t="s">
        <v>160</v>
      </c>
      <c r="C94" s="6"/>
      <c r="D94" s="17">
        <f>D67</f>
        <v>0</v>
      </c>
      <c r="E94" s="64"/>
      <c r="F94" s="64"/>
      <c r="I94" s="41"/>
    </row>
    <row r="95" spans="1:9" ht="42" customHeight="1" x14ac:dyDescent="0.3">
      <c r="A95" s="6" t="s">
        <v>18</v>
      </c>
      <c r="B95" s="7" t="s">
        <v>161</v>
      </c>
      <c r="C95" s="6"/>
      <c r="D95" s="17">
        <f>D76</f>
        <v>0</v>
      </c>
      <c r="E95" s="64"/>
      <c r="F95" s="64"/>
    </row>
    <row r="96" spans="1:9" ht="38.25" customHeight="1" x14ac:dyDescent="0.3">
      <c r="A96" s="65" t="s">
        <v>162</v>
      </c>
      <c r="B96" s="65"/>
      <c r="C96" s="35"/>
      <c r="D96" s="37">
        <f>SUM(D91:D95)</f>
        <v>0</v>
      </c>
      <c r="E96" s="64"/>
      <c r="F96" s="64"/>
    </row>
    <row r="97" spans="1:6" ht="37.5" x14ac:dyDescent="0.3">
      <c r="A97" s="6" t="s">
        <v>20</v>
      </c>
      <c r="B97" s="13" t="s">
        <v>163</v>
      </c>
      <c r="C97" s="6"/>
      <c r="D97" s="38">
        <f ca="1">D87</f>
        <v>0</v>
      </c>
      <c r="E97" s="64"/>
      <c r="F97" s="64"/>
    </row>
    <row r="98" spans="1:6" ht="35.25" customHeight="1" x14ac:dyDescent="0.3">
      <c r="A98" s="65" t="s">
        <v>164</v>
      </c>
      <c r="B98" s="65"/>
      <c r="C98" s="35"/>
      <c r="D98" s="39">
        <f ca="1">D96+D97</f>
        <v>0</v>
      </c>
      <c r="E98" s="64"/>
      <c r="F98" s="64"/>
    </row>
    <row r="99" spans="1:6" ht="31.5" customHeight="1" x14ac:dyDescent="0.3">
      <c r="A99" s="65" t="s">
        <v>165</v>
      </c>
      <c r="B99" s="65"/>
      <c r="C99" s="35"/>
      <c r="D99" s="42" t="e">
        <f ca="1">(D97/D96)*100%</f>
        <v>#DIV/0!</v>
      </c>
      <c r="E99" s="64"/>
      <c r="F99" s="64"/>
    </row>
    <row r="100" spans="1:6" x14ac:dyDescent="0.3">
      <c r="A100" s="80" t="s">
        <v>166</v>
      </c>
      <c r="B100" s="80"/>
      <c r="C100" s="80"/>
      <c r="D100" s="47">
        <f ca="1">D98</f>
        <v>0</v>
      </c>
    </row>
    <row r="101" spans="1:6" x14ac:dyDescent="0.3">
      <c r="D101" s="48"/>
    </row>
    <row r="102" spans="1:6" x14ac:dyDescent="0.3">
      <c r="D102" s="49"/>
    </row>
    <row r="103" spans="1:6" x14ac:dyDescent="0.3">
      <c r="D103" s="49"/>
      <c r="E103" s="52"/>
    </row>
    <row r="104" spans="1:6" x14ac:dyDescent="0.3">
      <c r="D104" s="50"/>
    </row>
  </sheetData>
  <mergeCells count="60">
    <mergeCell ref="A100:C100"/>
    <mergeCell ref="E12:F12"/>
    <mergeCell ref="E50:F50"/>
    <mergeCell ref="A99:B99"/>
    <mergeCell ref="E71:E75"/>
    <mergeCell ref="F71:F75"/>
    <mergeCell ref="A76:B76"/>
    <mergeCell ref="E76:F76"/>
    <mergeCell ref="A77:F77"/>
    <mergeCell ref="E79:E80"/>
    <mergeCell ref="F79:F80"/>
    <mergeCell ref="A86:B86"/>
    <mergeCell ref="A87:B87"/>
    <mergeCell ref="A67:B67"/>
    <mergeCell ref="A68:B68"/>
    <mergeCell ref="A69:F69"/>
    <mergeCell ref="A96:B96"/>
    <mergeCell ref="A98:B98"/>
    <mergeCell ref="A81:B81"/>
    <mergeCell ref="E83:E85"/>
    <mergeCell ref="E86:F86"/>
    <mergeCell ref="E87:F87"/>
    <mergeCell ref="A89:D89"/>
    <mergeCell ref="A88:F88"/>
    <mergeCell ref="E81:F81"/>
    <mergeCell ref="E89:F99"/>
    <mergeCell ref="F54:F55"/>
    <mergeCell ref="A56:B56"/>
    <mergeCell ref="A66:B66"/>
    <mergeCell ref="E56:F56"/>
    <mergeCell ref="A42:F42"/>
    <mergeCell ref="A50:B50"/>
    <mergeCell ref="F44:F46"/>
    <mergeCell ref="F47:F49"/>
    <mergeCell ref="A51:F51"/>
    <mergeCell ref="C52:C53"/>
    <mergeCell ref="D52:D53"/>
    <mergeCell ref="E52:E53"/>
    <mergeCell ref="F52:F53"/>
    <mergeCell ref="E66:F68"/>
    <mergeCell ref="A13:F13"/>
    <mergeCell ref="F32:F33"/>
    <mergeCell ref="E35:E38"/>
    <mergeCell ref="A40:B40"/>
    <mergeCell ref="A41:B41"/>
    <mergeCell ref="E40:F41"/>
    <mergeCell ref="C14:C15"/>
    <mergeCell ref="D14:D15"/>
    <mergeCell ref="E14:E15"/>
    <mergeCell ref="F14:F15"/>
    <mergeCell ref="A20:B20"/>
    <mergeCell ref="E22:E27"/>
    <mergeCell ref="A30:B30"/>
    <mergeCell ref="E30:F30"/>
    <mergeCell ref="E20:F20"/>
    <mergeCell ref="C2:C3"/>
    <mergeCell ref="E2:E3"/>
    <mergeCell ref="F2:F3"/>
    <mergeCell ref="A1:F1"/>
    <mergeCell ref="F4:F11"/>
  </mergeCells>
  <pageMargins left="0.511811024" right="0.511811024" top="0.78740157499999996" bottom="0.78740157499999996" header="0.31496062000000002" footer="0.31496062000000002"/>
  <pageSetup paperSize="9" scale="4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6FB33-B260-4171-90B2-E0FF9884C8D0}">
  <sheetPr>
    <pageSetUpPr fitToPage="1"/>
  </sheetPr>
  <dimension ref="A1:G104"/>
  <sheetViews>
    <sheetView topLeftCell="A90" zoomScaleNormal="100" workbookViewId="0">
      <selection activeCell="C6" sqref="C6"/>
    </sheetView>
  </sheetViews>
  <sheetFormatPr defaultRowHeight="18.75" x14ac:dyDescent="0.3"/>
  <cols>
    <col min="1" max="1" width="14.5703125" style="1" customWidth="1"/>
    <col min="2" max="2" width="103.5703125" style="3" customWidth="1"/>
    <col min="3" max="3" width="35.140625" style="1" customWidth="1"/>
    <col min="4" max="4" width="37.5703125" style="3" customWidth="1"/>
    <col min="5" max="6" width="9.140625" style="2"/>
    <col min="7" max="7" width="16.7109375" style="2" bestFit="1" customWidth="1"/>
    <col min="8" max="16384" width="9.140625" style="2"/>
  </cols>
  <sheetData>
    <row r="1" spans="1:4" ht="30.75" customHeight="1" x14ac:dyDescent="0.3">
      <c r="A1" s="82" t="s">
        <v>207</v>
      </c>
      <c r="B1" s="82"/>
      <c r="C1" s="82"/>
      <c r="D1" s="82"/>
    </row>
    <row r="2" spans="1:4" ht="37.5" x14ac:dyDescent="0.3">
      <c r="A2" s="4" t="s">
        <v>1</v>
      </c>
      <c r="B2" s="5" t="s">
        <v>2</v>
      </c>
      <c r="C2" s="74" t="s">
        <v>3</v>
      </c>
      <c r="D2" s="5" t="s">
        <v>4</v>
      </c>
    </row>
    <row r="3" spans="1:4" x14ac:dyDescent="0.3">
      <c r="A3" s="4">
        <v>1</v>
      </c>
      <c r="B3" s="4" t="s">
        <v>7</v>
      </c>
      <c r="C3" s="75"/>
      <c r="D3" s="4"/>
    </row>
    <row r="4" spans="1:4" x14ac:dyDescent="0.3">
      <c r="A4" s="6" t="s">
        <v>9</v>
      </c>
      <c r="B4" s="7" t="s">
        <v>10</v>
      </c>
      <c r="C4" s="6"/>
      <c r="D4" s="17"/>
    </row>
    <row r="5" spans="1:4" x14ac:dyDescent="0.3">
      <c r="A5" s="6" t="s">
        <v>12</v>
      </c>
      <c r="B5" s="7" t="s">
        <v>13</v>
      </c>
      <c r="C5" s="6"/>
      <c r="D5" s="17"/>
    </row>
    <row r="6" spans="1:4" x14ac:dyDescent="0.3">
      <c r="A6" s="6" t="s">
        <v>14</v>
      </c>
      <c r="B6" s="7" t="s">
        <v>15</v>
      </c>
      <c r="C6" s="6"/>
      <c r="D6" s="17"/>
    </row>
    <row r="7" spans="1:4" x14ac:dyDescent="0.3">
      <c r="A7" s="6" t="s">
        <v>16</v>
      </c>
      <c r="B7" s="7" t="s">
        <v>17</v>
      </c>
      <c r="C7" s="6"/>
      <c r="D7" s="17"/>
    </row>
    <row r="8" spans="1:4" x14ac:dyDescent="0.3">
      <c r="A8" s="6" t="s">
        <v>18</v>
      </c>
      <c r="B8" s="7" t="s">
        <v>19</v>
      </c>
      <c r="C8" s="6"/>
      <c r="D8" s="17"/>
    </row>
    <row r="9" spans="1:4" x14ac:dyDescent="0.3">
      <c r="A9" s="6" t="s">
        <v>20</v>
      </c>
      <c r="B9" s="7" t="s">
        <v>21</v>
      </c>
      <c r="C9" s="6"/>
      <c r="D9" s="17"/>
    </row>
    <row r="10" spans="1:4" x14ac:dyDescent="0.3">
      <c r="A10" s="6" t="s">
        <v>22</v>
      </c>
      <c r="B10" s="7" t="s">
        <v>23</v>
      </c>
      <c r="C10" s="6"/>
      <c r="D10" s="17"/>
    </row>
    <row r="11" spans="1:4" x14ac:dyDescent="0.3">
      <c r="A11" s="6" t="s">
        <v>24</v>
      </c>
      <c r="B11" s="7" t="s">
        <v>25</v>
      </c>
      <c r="C11" s="6"/>
      <c r="D11" s="17"/>
    </row>
    <row r="12" spans="1:4" ht="37.5" x14ac:dyDescent="0.3">
      <c r="A12" s="9"/>
      <c r="B12" s="10" t="s">
        <v>26</v>
      </c>
      <c r="C12" s="9"/>
      <c r="D12" s="11">
        <f>SUM(D4:D11)</f>
        <v>0</v>
      </c>
    </row>
    <row r="13" spans="1:4" x14ac:dyDescent="0.3">
      <c r="A13" s="64"/>
      <c r="B13" s="64"/>
      <c r="C13" s="64"/>
      <c r="D13" s="64"/>
    </row>
    <row r="14" spans="1:4" ht="56.25" x14ac:dyDescent="0.3">
      <c r="A14" s="4">
        <v>2</v>
      </c>
      <c r="B14" s="5" t="s">
        <v>27</v>
      </c>
      <c r="C14" s="74" t="s">
        <v>3</v>
      </c>
      <c r="D14" s="75" t="s">
        <v>28</v>
      </c>
    </row>
    <row r="15" spans="1:4" ht="37.5" x14ac:dyDescent="0.3">
      <c r="A15" s="4" t="s">
        <v>29</v>
      </c>
      <c r="B15" s="5" t="s">
        <v>30</v>
      </c>
      <c r="C15" s="75"/>
      <c r="D15" s="75"/>
    </row>
    <row r="16" spans="1:4" x14ac:dyDescent="0.3">
      <c r="A16" s="6" t="s">
        <v>9</v>
      </c>
      <c r="B16" s="7" t="s">
        <v>31</v>
      </c>
      <c r="C16" s="12"/>
      <c r="D16" s="17">
        <f>$D$12*C16</f>
        <v>0</v>
      </c>
    </row>
    <row r="17" spans="1:4" x14ac:dyDescent="0.3">
      <c r="A17" s="6" t="s">
        <v>12</v>
      </c>
      <c r="B17" s="7" t="s">
        <v>34</v>
      </c>
      <c r="C17" s="12"/>
      <c r="D17" s="17">
        <f>$D$12*C17</f>
        <v>0</v>
      </c>
    </row>
    <row r="18" spans="1:4" ht="18" customHeight="1" x14ac:dyDescent="0.3">
      <c r="A18" s="6" t="s">
        <v>14</v>
      </c>
      <c r="B18" s="13" t="s">
        <v>208</v>
      </c>
      <c r="C18" s="12"/>
      <c r="D18" s="17">
        <f>$D$12*C18</f>
        <v>0</v>
      </c>
    </row>
    <row r="19" spans="1:4" ht="18" customHeight="1" x14ac:dyDescent="0.3">
      <c r="A19" s="6" t="s">
        <v>16</v>
      </c>
      <c r="B19" s="13" t="s">
        <v>209</v>
      </c>
      <c r="C19" s="12"/>
      <c r="D19" s="17">
        <f>$D$12*C19</f>
        <v>0</v>
      </c>
    </row>
    <row r="20" spans="1:4" x14ac:dyDescent="0.3">
      <c r="A20" s="69" t="s">
        <v>42</v>
      </c>
      <c r="B20" s="69"/>
      <c r="C20" s="15"/>
      <c r="D20" s="43">
        <f>SUM(D16:D19)</f>
        <v>0</v>
      </c>
    </row>
    <row r="21" spans="1:4" ht="37.5" x14ac:dyDescent="0.3">
      <c r="A21" s="4" t="s">
        <v>43</v>
      </c>
      <c r="B21" s="5" t="s">
        <v>44</v>
      </c>
      <c r="C21" s="5" t="s">
        <v>3</v>
      </c>
      <c r="D21" s="4" t="s">
        <v>28</v>
      </c>
    </row>
    <row r="22" spans="1:4" x14ac:dyDescent="0.3">
      <c r="A22" s="6" t="s">
        <v>9</v>
      </c>
      <c r="B22" s="7" t="s">
        <v>45</v>
      </c>
      <c r="C22" s="12"/>
      <c r="D22" s="17">
        <f>$D$12*C22</f>
        <v>0</v>
      </c>
    </row>
    <row r="23" spans="1:4" x14ac:dyDescent="0.3">
      <c r="A23" s="6" t="s">
        <v>12</v>
      </c>
      <c r="B23" s="7" t="s">
        <v>48</v>
      </c>
      <c r="C23" s="12"/>
      <c r="D23" s="17">
        <f t="shared" ref="D23:D29" si="0">$D$12*C23</f>
        <v>0</v>
      </c>
    </row>
    <row r="24" spans="1:4" x14ac:dyDescent="0.3">
      <c r="A24" s="6" t="s">
        <v>14</v>
      </c>
      <c r="B24" s="7" t="s">
        <v>50</v>
      </c>
      <c r="C24" s="12"/>
      <c r="D24" s="17">
        <f t="shared" si="0"/>
        <v>0</v>
      </c>
    </row>
    <row r="25" spans="1:4" x14ac:dyDescent="0.3">
      <c r="A25" s="6" t="s">
        <v>16</v>
      </c>
      <c r="B25" s="7" t="s">
        <v>52</v>
      </c>
      <c r="C25" s="12"/>
      <c r="D25" s="17">
        <f t="shared" si="0"/>
        <v>0</v>
      </c>
    </row>
    <row r="26" spans="1:4" x14ac:dyDescent="0.3">
      <c r="A26" s="6" t="s">
        <v>18</v>
      </c>
      <c r="B26" s="7" t="s">
        <v>54</v>
      </c>
      <c r="C26" s="12"/>
      <c r="D26" s="17">
        <f t="shared" si="0"/>
        <v>0</v>
      </c>
    </row>
    <row r="27" spans="1:4" x14ac:dyDescent="0.3">
      <c r="A27" s="6" t="s">
        <v>20</v>
      </c>
      <c r="B27" s="7" t="s">
        <v>56</v>
      </c>
      <c r="C27" s="12"/>
      <c r="D27" s="17">
        <f t="shared" si="0"/>
        <v>0</v>
      </c>
    </row>
    <row r="28" spans="1:4" ht="37.5" x14ac:dyDescent="0.3">
      <c r="A28" s="6" t="s">
        <v>22</v>
      </c>
      <c r="B28" s="13" t="s">
        <v>58</v>
      </c>
      <c r="C28" s="12"/>
      <c r="D28" s="17">
        <f>$D$12*C28</f>
        <v>0</v>
      </c>
    </row>
    <row r="29" spans="1:4" x14ac:dyDescent="0.3">
      <c r="A29" s="6" t="s">
        <v>24</v>
      </c>
      <c r="B29" s="7" t="s">
        <v>61</v>
      </c>
      <c r="C29" s="12"/>
      <c r="D29" s="17">
        <f t="shared" si="0"/>
        <v>0</v>
      </c>
    </row>
    <row r="30" spans="1:4" x14ac:dyDescent="0.3">
      <c r="A30" s="69" t="s">
        <v>63</v>
      </c>
      <c r="B30" s="69"/>
      <c r="C30" s="15"/>
      <c r="D30" s="43">
        <f>SUM(D22:D29)</f>
        <v>0</v>
      </c>
    </row>
    <row r="31" spans="1:4" ht="37.5" x14ac:dyDescent="0.3">
      <c r="A31" s="4" t="s">
        <v>64</v>
      </c>
      <c r="B31" s="5" t="s">
        <v>65</v>
      </c>
      <c r="C31" s="5" t="s">
        <v>3</v>
      </c>
      <c r="D31" s="4" t="s">
        <v>28</v>
      </c>
    </row>
    <row r="32" spans="1:4" x14ac:dyDescent="0.3">
      <c r="A32" s="6" t="s">
        <v>9</v>
      </c>
      <c r="B32" s="7" t="s">
        <v>66</v>
      </c>
      <c r="C32" s="6"/>
      <c r="D32" s="17"/>
    </row>
    <row r="33" spans="1:7" x14ac:dyDescent="0.3">
      <c r="A33" s="6" t="s">
        <v>68</v>
      </c>
      <c r="B33" s="13" t="s">
        <v>210</v>
      </c>
      <c r="C33" s="12"/>
      <c r="D33" s="17"/>
    </row>
    <row r="34" spans="1:7" ht="20.25" customHeight="1" x14ac:dyDescent="0.3">
      <c r="A34" s="6" t="s">
        <v>12</v>
      </c>
      <c r="B34" s="13" t="s">
        <v>211</v>
      </c>
      <c r="C34" s="6"/>
      <c r="D34" s="17"/>
    </row>
    <row r="35" spans="1:7" x14ac:dyDescent="0.3">
      <c r="A35" s="6" t="s">
        <v>14</v>
      </c>
      <c r="B35" s="13" t="s">
        <v>212</v>
      </c>
      <c r="C35" s="6"/>
      <c r="D35" s="17"/>
    </row>
    <row r="36" spans="1:7" x14ac:dyDescent="0.3">
      <c r="A36" s="6" t="s">
        <v>16</v>
      </c>
      <c r="B36" s="7" t="s">
        <v>75</v>
      </c>
      <c r="C36" s="6"/>
      <c r="D36" s="17"/>
    </row>
    <row r="37" spans="1:7" x14ac:dyDescent="0.3">
      <c r="A37" s="6" t="s">
        <v>18</v>
      </c>
      <c r="B37" s="7" t="s">
        <v>76</v>
      </c>
      <c r="C37" s="6"/>
      <c r="D37" s="17"/>
    </row>
    <row r="38" spans="1:7" x14ac:dyDescent="0.3">
      <c r="A38" s="6" t="s">
        <v>20</v>
      </c>
      <c r="B38" s="7" t="s">
        <v>77</v>
      </c>
      <c r="C38" s="6"/>
      <c r="D38" s="17"/>
    </row>
    <row r="39" spans="1:7" x14ac:dyDescent="0.3">
      <c r="A39" s="6" t="s">
        <v>22</v>
      </c>
      <c r="B39" s="7" t="s">
        <v>78</v>
      </c>
      <c r="C39" s="6"/>
      <c r="D39" s="17"/>
    </row>
    <row r="40" spans="1:7" x14ac:dyDescent="0.3">
      <c r="A40" s="70" t="s">
        <v>79</v>
      </c>
      <c r="B40" s="70"/>
      <c r="C40" s="18"/>
      <c r="D40" s="44">
        <f>SUM(D32:D39)</f>
        <v>0</v>
      </c>
    </row>
    <row r="41" spans="1:7" ht="40.5" customHeight="1" x14ac:dyDescent="0.3">
      <c r="A41" s="83" t="s">
        <v>80</v>
      </c>
      <c r="B41" s="71"/>
      <c r="C41" s="19"/>
      <c r="D41" s="20">
        <f>D20+D30+D40</f>
        <v>0</v>
      </c>
      <c r="G41" s="46"/>
    </row>
    <row r="42" spans="1:7" ht="24" customHeight="1" x14ac:dyDescent="0.3">
      <c r="A42" s="77"/>
      <c r="B42" s="77"/>
      <c r="C42" s="77"/>
      <c r="D42" s="77"/>
    </row>
    <row r="43" spans="1:7" ht="37.5" x14ac:dyDescent="0.3">
      <c r="A43" s="4">
        <v>3</v>
      </c>
      <c r="B43" s="5" t="s">
        <v>81</v>
      </c>
      <c r="C43" s="5" t="s">
        <v>3</v>
      </c>
      <c r="D43" s="4" t="s">
        <v>28</v>
      </c>
    </row>
    <row r="44" spans="1:7" x14ac:dyDescent="0.3">
      <c r="A44" s="6" t="s">
        <v>9</v>
      </c>
      <c r="B44" s="7" t="s">
        <v>82</v>
      </c>
      <c r="C44" s="12"/>
      <c r="D44" s="17">
        <f>$D$12*C44</f>
        <v>0</v>
      </c>
    </row>
    <row r="45" spans="1:7" x14ac:dyDescent="0.3">
      <c r="A45" s="6" t="s">
        <v>12</v>
      </c>
      <c r="B45" s="13" t="s">
        <v>213</v>
      </c>
      <c r="C45" s="21"/>
      <c r="D45" s="17">
        <f t="shared" ref="D45:D47" si="1">$D$12*C45</f>
        <v>0</v>
      </c>
    </row>
    <row r="46" spans="1:7" x14ac:dyDescent="0.3">
      <c r="A46" s="6" t="s">
        <v>14</v>
      </c>
      <c r="B46" s="13" t="s">
        <v>214</v>
      </c>
      <c r="C46" s="21"/>
      <c r="D46" s="17">
        <f t="shared" si="1"/>
        <v>0</v>
      </c>
    </row>
    <row r="47" spans="1:7" x14ac:dyDescent="0.3">
      <c r="A47" s="6" t="s">
        <v>16</v>
      </c>
      <c r="B47" s="13" t="s">
        <v>215</v>
      </c>
      <c r="C47" s="21"/>
      <c r="D47" s="17">
        <f t="shared" si="1"/>
        <v>0</v>
      </c>
    </row>
    <row r="48" spans="1:7" x14ac:dyDescent="0.3">
      <c r="A48" s="6" t="s">
        <v>18</v>
      </c>
      <c r="B48" s="13" t="s">
        <v>216</v>
      </c>
      <c r="C48" s="12"/>
      <c r="D48" s="17">
        <f>$D$12*C48</f>
        <v>0</v>
      </c>
    </row>
    <row r="49" spans="1:4" x14ac:dyDescent="0.3">
      <c r="A49" s="6" t="s">
        <v>20</v>
      </c>
      <c r="B49" s="7" t="s">
        <v>94</v>
      </c>
      <c r="C49" s="12"/>
      <c r="D49" s="17">
        <f>$D$12*C49</f>
        <v>0</v>
      </c>
    </row>
    <row r="50" spans="1:4" ht="27.75" customHeight="1" x14ac:dyDescent="0.3">
      <c r="A50" s="71" t="s">
        <v>96</v>
      </c>
      <c r="B50" s="71"/>
      <c r="C50" s="22"/>
      <c r="D50" s="29">
        <f>SUM(D44:D49)</f>
        <v>0</v>
      </c>
    </row>
    <row r="51" spans="1:4" ht="27.75" customHeight="1" x14ac:dyDescent="0.3">
      <c r="A51" s="79"/>
      <c r="B51" s="79"/>
      <c r="C51" s="79"/>
      <c r="D51" s="79"/>
    </row>
    <row r="52" spans="1:4" ht="56.25" x14ac:dyDescent="0.3">
      <c r="A52" s="4">
        <v>4</v>
      </c>
      <c r="B52" s="23" t="s">
        <v>97</v>
      </c>
      <c r="C52" s="74" t="s">
        <v>3</v>
      </c>
      <c r="D52" s="75" t="s">
        <v>28</v>
      </c>
    </row>
    <row r="53" spans="1:4" x14ac:dyDescent="0.3">
      <c r="A53" s="4" t="s">
        <v>98</v>
      </c>
      <c r="B53" s="24" t="s">
        <v>99</v>
      </c>
      <c r="C53" s="75"/>
      <c r="D53" s="75"/>
    </row>
    <row r="54" spans="1:4" x14ac:dyDescent="0.3">
      <c r="A54" s="6" t="s">
        <v>9</v>
      </c>
      <c r="B54" s="13" t="s">
        <v>217</v>
      </c>
      <c r="C54" s="12"/>
      <c r="D54" s="17"/>
    </row>
    <row r="55" spans="1:4" x14ac:dyDescent="0.3">
      <c r="A55" s="6" t="s">
        <v>12</v>
      </c>
      <c r="B55" s="13" t="s">
        <v>218</v>
      </c>
      <c r="C55" s="21"/>
      <c r="D55" s="17"/>
    </row>
    <row r="56" spans="1:4" x14ac:dyDescent="0.3">
      <c r="A56" s="69" t="s">
        <v>105</v>
      </c>
      <c r="B56" s="69"/>
      <c r="C56" s="15"/>
      <c r="D56" s="25">
        <f>SUM(D54:D55)</f>
        <v>0</v>
      </c>
    </row>
    <row r="57" spans="1:4" ht="37.5" x14ac:dyDescent="0.3">
      <c r="A57" s="4" t="s">
        <v>106</v>
      </c>
      <c r="B57" s="24" t="s">
        <v>99</v>
      </c>
      <c r="C57" s="5" t="s">
        <v>3</v>
      </c>
      <c r="D57" s="4" t="s">
        <v>28</v>
      </c>
    </row>
    <row r="58" spans="1:4" x14ac:dyDescent="0.3">
      <c r="A58" s="6" t="s">
        <v>9</v>
      </c>
      <c r="B58" s="13" t="s">
        <v>219</v>
      </c>
      <c r="C58" s="12"/>
      <c r="D58" s="17"/>
    </row>
    <row r="59" spans="1:4" x14ac:dyDescent="0.3">
      <c r="A59" s="6" t="s">
        <v>12</v>
      </c>
      <c r="B59" s="7" t="s">
        <v>110</v>
      </c>
      <c r="C59" s="12"/>
      <c r="D59" s="17"/>
    </row>
    <row r="60" spans="1:4" x14ac:dyDescent="0.3">
      <c r="A60" s="6" t="s">
        <v>14</v>
      </c>
      <c r="B60" s="7" t="s">
        <v>113</v>
      </c>
      <c r="C60" s="12"/>
      <c r="D60" s="17"/>
    </row>
    <row r="61" spans="1:4" x14ac:dyDescent="0.3">
      <c r="A61" s="6" t="s">
        <v>16</v>
      </c>
      <c r="B61" s="13" t="s">
        <v>220</v>
      </c>
      <c r="C61" s="12"/>
      <c r="D61" s="17"/>
    </row>
    <row r="62" spans="1:4" x14ac:dyDescent="0.3">
      <c r="A62" s="6" t="s">
        <v>18</v>
      </c>
      <c r="B62" s="13" t="s">
        <v>221</v>
      </c>
      <c r="C62" s="12"/>
      <c r="D62" s="17"/>
    </row>
    <row r="63" spans="1:4" x14ac:dyDescent="0.3">
      <c r="A63" s="6" t="s">
        <v>20</v>
      </c>
      <c r="B63" s="7" t="s">
        <v>121</v>
      </c>
      <c r="C63" s="12"/>
      <c r="D63" s="17"/>
    </row>
    <row r="64" spans="1:4" x14ac:dyDescent="0.3">
      <c r="A64" s="6" t="s">
        <v>22</v>
      </c>
      <c r="B64" s="13" t="s">
        <v>222</v>
      </c>
      <c r="C64" s="12"/>
      <c r="D64" s="17"/>
    </row>
    <row r="65" spans="1:4" x14ac:dyDescent="0.3">
      <c r="A65" s="6" t="s">
        <v>24</v>
      </c>
      <c r="B65" s="13" t="s">
        <v>223</v>
      </c>
      <c r="C65" s="12"/>
      <c r="D65" s="17"/>
    </row>
    <row r="66" spans="1:4" x14ac:dyDescent="0.3">
      <c r="A66" s="70" t="s">
        <v>130</v>
      </c>
      <c r="B66" s="70"/>
      <c r="C66" s="26"/>
      <c r="D66" s="27">
        <f>SUM(D58:D65)</f>
        <v>0</v>
      </c>
    </row>
    <row r="67" spans="1:4" ht="26.25" customHeight="1" x14ac:dyDescent="0.3">
      <c r="A67" s="71" t="s">
        <v>131</v>
      </c>
      <c r="B67" s="71"/>
      <c r="C67" s="28"/>
      <c r="D67" s="29">
        <f>D56+D66</f>
        <v>0</v>
      </c>
    </row>
    <row r="68" spans="1:4" ht="57.75" customHeight="1" x14ac:dyDescent="0.3">
      <c r="A68" s="72" t="s">
        <v>132</v>
      </c>
      <c r="B68" s="73"/>
      <c r="C68" s="30"/>
      <c r="D68" s="31">
        <f>D41+D50+D67</f>
        <v>0</v>
      </c>
    </row>
    <row r="69" spans="1:4" x14ac:dyDescent="0.3">
      <c r="A69" s="64"/>
      <c r="B69" s="64"/>
      <c r="C69" s="64"/>
      <c r="D69" s="64"/>
    </row>
    <row r="70" spans="1:4" ht="37.5" x14ac:dyDescent="0.3">
      <c r="A70" s="5">
        <v>5</v>
      </c>
      <c r="B70" s="32" t="s">
        <v>133</v>
      </c>
      <c r="C70" s="5" t="s">
        <v>3</v>
      </c>
      <c r="D70" s="4" t="s">
        <v>28</v>
      </c>
    </row>
    <row r="71" spans="1:4" x14ac:dyDescent="0.3">
      <c r="A71" s="6" t="s">
        <v>9</v>
      </c>
      <c r="B71" s="7" t="s">
        <v>134</v>
      </c>
      <c r="C71" s="6"/>
      <c r="D71" s="17"/>
    </row>
    <row r="72" spans="1:4" x14ac:dyDescent="0.3">
      <c r="A72" s="6" t="s">
        <v>12</v>
      </c>
      <c r="B72" s="13" t="s">
        <v>224</v>
      </c>
      <c r="C72" s="6"/>
      <c r="D72" s="17"/>
    </row>
    <row r="73" spans="1:4" x14ac:dyDescent="0.3">
      <c r="A73" s="6" t="s">
        <v>14</v>
      </c>
      <c r="B73" s="7" t="s">
        <v>136</v>
      </c>
      <c r="C73" s="6"/>
      <c r="D73" s="17"/>
    </row>
    <row r="74" spans="1:4" x14ac:dyDescent="0.3">
      <c r="A74" s="6" t="s">
        <v>16</v>
      </c>
      <c r="B74" s="13" t="s">
        <v>225</v>
      </c>
      <c r="C74" s="6"/>
      <c r="D74" s="17"/>
    </row>
    <row r="75" spans="1:4" x14ac:dyDescent="0.3">
      <c r="A75" s="6" t="s">
        <v>18</v>
      </c>
      <c r="B75" s="7" t="s">
        <v>25</v>
      </c>
      <c r="C75" s="6"/>
      <c r="D75" s="17"/>
    </row>
    <row r="76" spans="1:4" ht="31.5" customHeight="1" x14ac:dyDescent="0.3">
      <c r="A76" s="66" t="s">
        <v>138</v>
      </c>
      <c r="B76" s="66"/>
      <c r="C76" s="9"/>
      <c r="D76" s="45">
        <f>SUM(D71:D75)</f>
        <v>0</v>
      </c>
    </row>
    <row r="77" spans="1:4" x14ac:dyDescent="0.3">
      <c r="A77" s="64"/>
      <c r="B77" s="64"/>
      <c r="C77" s="64"/>
      <c r="D77" s="64"/>
    </row>
    <row r="78" spans="1:4" ht="37.5" x14ac:dyDescent="0.3">
      <c r="A78" s="5">
        <v>6</v>
      </c>
      <c r="B78" s="32" t="s">
        <v>139</v>
      </c>
      <c r="C78" s="5" t="s">
        <v>3</v>
      </c>
      <c r="D78" s="4" t="s">
        <v>28</v>
      </c>
    </row>
    <row r="79" spans="1:4" ht="22.5" customHeight="1" x14ac:dyDescent="0.3">
      <c r="A79" s="6" t="s">
        <v>9</v>
      </c>
      <c r="B79" s="7" t="s">
        <v>140</v>
      </c>
      <c r="C79" s="12"/>
      <c r="D79" s="17"/>
    </row>
    <row r="80" spans="1:4" ht="18" customHeight="1" x14ac:dyDescent="0.3">
      <c r="A80" s="6" t="s">
        <v>12</v>
      </c>
      <c r="B80" s="7" t="s">
        <v>141</v>
      </c>
      <c r="C80" s="12"/>
      <c r="D80" s="17"/>
    </row>
    <row r="81" spans="1:7" x14ac:dyDescent="0.3">
      <c r="A81" s="69" t="s">
        <v>142</v>
      </c>
      <c r="B81" s="69"/>
      <c r="C81" s="15"/>
      <c r="D81" s="43">
        <f>SUM(D79:D80)</f>
        <v>0</v>
      </c>
    </row>
    <row r="82" spans="1:7" ht="37.5" x14ac:dyDescent="0.3">
      <c r="A82" s="5" t="s">
        <v>14</v>
      </c>
      <c r="B82" s="32" t="s">
        <v>143</v>
      </c>
      <c r="C82" s="5" t="s">
        <v>3</v>
      </c>
      <c r="D82" s="4" t="s">
        <v>28</v>
      </c>
    </row>
    <row r="83" spans="1:7" ht="27" customHeight="1" x14ac:dyDescent="0.3">
      <c r="A83" s="6" t="s">
        <v>144</v>
      </c>
      <c r="B83" s="7" t="s">
        <v>145</v>
      </c>
      <c r="C83" s="12"/>
      <c r="D83" s="17"/>
      <c r="G83"/>
    </row>
    <row r="84" spans="1:7" ht="22.5" customHeight="1" x14ac:dyDescent="0.3">
      <c r="A84" s="6" t="s">
        <v>147</v>
      </c>
      <c r="B84" s="7" t="s">
        <v>148</v>
      </c>
      <c r="C84" s="12"/>
      <c r="D84" s="17"/>
    </row>
    <row r="85" spans="1:7" ht="24.75" customHeight="1" x14ac:dyDescent="0.3">
      <c r="A85" s="6" t="s">
        <v>149</v>
      </c>
      <c r="B85" s="7" t="s">
        <v>150</v>
      </c>
      <c r="C85" s="12"/>
      <c r="D85" s="17"/>
    </row>
    <row r="86" spans="1:7" x14ac:dyDescent="0.3">
      <c r="A86" s="70" t="s">
        <v>152</v>
      </c>
      <c r="B86" s="70"/>
      <c r="C86" s="14"/>
      <c r="D86" s="27">
        <f>SUM(D83:D85)</f>
        <v>0</v>
      </c>
    </row>
    <row r="87" spans="1:7" ht="30" customHeight="1" x14ac:dyDescent="0.3">
      <c r="A87" s="66" t="s">
        <v>153</v>
      </c>
      <c r="B87" s="66"/>
      <c r="C87" s="36"/>
      <c r="D87" s="45">
        <f>D81+D86</f>
        <v>0</v>
      </c>
    </row>
    <row r="88" spans="1:7" x14ac:dyDescent="0.3">
      <c r="A88" s="64"/>
      <c r="B88" s="64"/>
      <c r="C88" s="64"/>
      <c r="D88" s="64"/>
    </row>
    <row r="89" spans="1:7" x14ac:dyDescent="0.3">
      <c r="A89" s="63" t="s">
        <v>154</v>
      </c>
      <c r="B89" s="63"/>
      <c r="C89" s="63"/>
      <c r="D89" s="63"/>
    </row>
    <row r="90" spans="1:7" ht="56.25" x14ac:dyDescent="0.3">
      <c r="A90" s="6"/>
      <c r="B90" s="34" t="s">
        <v>155</v>
      </c>
      <c r="C90" s="33"/>
      <c r="D90" s="33" t="s">
        <v>156</v>
      </c>
    </row>
    <row r="91" spans="1:7" x14ac:dyDescent="0.3">
      <c r="A91" s="6" t="s">
        <v>9</v>
      </c>
      <c r="B91" s="13" t="s">
        <v>226</v>
      </c>
      <c r="C91" s="6"/>
      <c r="D91" s="17">
        <f>D12</f>
        <v>0</v>
      </c>
    </row>
    <row r="92" spans="1:7" x14ac:dyDescent="0.3">
      <c r="A92" s="6" t="s">
        <v>12</v>
      </c>
      <c r="B92" s="13" t="s">
        <v>227</v>
      </c>
      <c r="C92" s="6"/>
      <c r="D92" s="17">
        <f>D41</f>
        <v>0</v>
      </c>
      <c r="G92" s="40"/>
    </row>
    <row r="93" spans="1:7" ht="21.75" customHeight="1" x14ac:dyDescent="0.3">
      <c r="A93" s="6" t="s">
        <v>14</v>
      </c>
      <c r="B93" s="13" t="s">
        <v>228</v>
      </c>
      <c r="C93" s="6"/>
      <c r="D93" s="17">
        <f>D50</f>
        <v>0</v>
      </c>
    </row>
    <row r="94" spans="1:7" x14ac:dyDescent="0.3">
      <c r="A94" s="6" t="s">
        <v>16</v>
      </c>
      <c r="B94" s="13" t="s">
        <v>229</v>
      </c>
      <c r="C94" s="6"/>
      <c r="D94" s="17">
        <f>D67</f>
        <v>0</v>
      </c>
      <c r="G94" s="41"/>
    </row>
    <row r="95" spans="1:7" ht="23.25" customHeight="1" x14ac:dyDescent="0.3">
      <c r="A95" s="6" t="s">
        <v>18</v>
      </c>
      <c r="B95" s="7" t="s">
        <v>161</v>
      </c>
      <c r="C95" s="6"/>
      <c r="D95" s="17">
        <f>D76</f>
        <v>0</v>
      </c>
    </row>
    <row r="96" spans="1:7" ht="38.25" customHeight="1" x14ac:dyDescent="0.3">
      <c r="A96" s="65" t="s">
        <v>162</v>
      </c>
      <c r="B96" s="65"/>
      <c r="C96" s="35"/>
      <c r="D96" s="37">
        <f>SUM(D91:D95)</f>
        <v>0</v>
      </c>
    </row>
    <row r="97" spans="1:4" x14ac:dyDescent="0.3">
      <c r="A97" s="6" t="s">
        <v>20</v>
      </c>
      <c r="B97" s="13" t="s">
        <v>230</v>
      </c>
      <c r="C97" s="6"/>
      <c r="D97" s="38">
        <f>D87</f>
        <v>0</v>
      </c>
    </row>
    <row r="98" spans="1:4" ht="35.25" customHeight="1" x14ac:dyDescent="0.3">
      <c r="A98" s="65" t="s">
        <v>164</v>
      </c>
      <c r="B98" s="65"/>
      <c r="C98" s="35"/>
      <c r="D98" s="39">
        <f>D96+D97</f>
        <v>0</v>
      </c>
    </row>
    <row r="99" spans="1:4" ht="31.5" customHeight="1" x14ac:dyDescent="0.3">
      <c r="A99" s="65" t="s">
        <v>165</v>
      </c>
      <c r="B99" s="65"/>
      <c r="C99" s="35"/>
      <c r="D99" s="42"/>
    </row>
    <row r="100" spans="1:4" x14ac:dyDescent="0.3">
      <c r="D100" s="47"/>
    </row>
    <row r="101" spans="1:4" x14ac:dyDescent="0.3">
      <c r="D101" s="48"/>
    </row>
    <row r="102" spans="1:4" x14ac:dyDescent="0.3">
      <c r="D102" s="49"/>
    </row>
    <row r="103" spans="1:4" x14ac:dyDescent="0.3">
      <c r="D103" s="49"/>
    </row>
    <row r="104" spans="1:4" x14ac:dyDescent="0.3">
      <c r="D104" s="50"/>
    </row>
  </sheetData>
  <mergeCells count="29">
    <mergeCell ref="A89:D89"/>
    <mergeCell ref="A96:B96"/>
    <mergeCell ref="A98:B98"/>
    <mergeCell ref="A99:B99"/>
    <mergeCell ref="A86:B86"/>
    <mergeCell ref="A87:B87"/>
    <mergeCell ref="A88:D88"/>
    <mergeCell ref="A76:B76"/>
    <mergeCell ref="A77:D77"/>
    <mergeCell ref="A81:B81"/>
    <mergeCell ref="A66:B66"/>
    <mergeCell ref="A67:B67"/>
    <mergeCell ref="A68:B68"/>
    <mergeCell ref="A69:D69"/>
    <mergeCell ref="C52:C53"/>
    <mergeCell ref="D52:D53"/>
    <mergeCell ref="A56:B56"/>
    <mergeCell ref="A42:D42"/>
    <mergeCell ref="A50:B50"/>
    <mergeCell ref="A51:D51"/>
    <mergeCell ref="A1:D1"/>
    <mergeCell ref="C2:C3"/>
    <mergeCell ref="A30:B30"/>
    <mergeCell ref="A40:B40"/>
    <mergeCell ref="A41:B41"/>
    <mergeCell ref="A13:D13"/>
    <mergeCell ref="C14:C15"/>
    <mergeCell ref="D14:D15"/>
    <mergeCell ref="A20:B20"/>
  </mergeCells>
  <pageMargins left="0.511811024" right="0.511811024" top="0.78740157499999996" bottom="0.78740157499999996" header="0.31496062000000002" footer="0.31496062000000002"/>
  <pageSetup paperSize="9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F6B19-6854-4716-9320-66BE5E6541C7}">
  <sheetPr>
    <pageSetUpPr fitToPage="1"/>
  </sheetPr>
  <dimension ref="A1:I104"/>
  <sheetViews>
    <sheetView topLeftCell="A90" zoomScaleNormal="100" workbookViewId="0">
      <selection activeCell="E83" sqref="E83:E85"/>
    </sheetView>
  </sheetViews>
  <sheetFormatPr defaultRowHeight="18.75" x14ac:dyDescent="0.3"/>
  <cols>
    <col min="1" max="1" width="14.5703125" style="1" customWidth="1"/>
    <col min="2" max="2" width="41.7109375" style="3" customWidth="1"/>
    <col min="3" max="3" width="15.7109375" style="1" customWidth="1"/>
    <col min="4" max="4" width="20.5703125" style="3" customWidth="1"/>
    <col min="5" max="5" width="50.5703125" style="1" customWidth="1"/>
    <col min="6" max="6" width="60.85546875" style="1" customWidth="1"/>
    <col min="7" max="8" width="9.140625" style="2"/>
    <col min="9" max="9" width="16.7109375" style="2" bestFit="1" customWidth="1"/>
    <col min="10" max="16384" width="9.140625" style="2"/>
  </cols>
  <sheetData>
    <row r="1" spans="1:6" ht="30.75" customHeight="1" x14ac:dyDescent="0.3">
      <c r="A1" s="82" t="s">
        <v>167</v>
      </c>
      <c r="B1" s="82"/>
      <c r="C1" s="82"/>
      <c r="D1" s="82"/>
      <c r="E1" s="82"/>
      <c r="F1" s="82"/>
    </row>
    <row r="2" spans="1:6" ht="37.5" x14ac:dyDescent="0.3">
      <c r="A2" s="4" t="s">
        <v>1</v>
      </c>
      <c r="B2" s="5" t="s">
        <v>2</v>
      </c>
      <c r="C2" s="74" t="s">
        <v>3</v>
      </c>
      <c r="D2" s="5" t="s">
        <v>4</v>
      </c>
      <c r="E2" s="75" t="s">
        <v>5</v>
      </c>
      <c r="F2" s="75" t="s">
        <v>6</v>
      </c>
    </row>
    <row r="3" spans="1:6" x14ac:dyDescent="0.3">
      <c r="A3" s="4">
        <v>1</v>
      </c>
      <c r="B3" s="4" t="s">
        <v>7</v>
      </c>
      <c r="C3" s="75"/>
      <c r="D3" s="4" t="s">
        <v>8</v>
      </c>
      <c r="E3" s="75"/>
      <c r="F3" s="75"/>
    </row>
    <row r="4" spans="1:6" x14ac:dyDescent="0.3">
      <c r="A4" s="6" t="s">
        <v>9</v>
      </c>
      <c r="B4" s="7" t="s">
        <v>10</v>
      </c>
      <c r="C4" s="6"/>
      <c r="D4" s="17"/>
      <c r="E4" s="8">
        <v>1</v>
      </c>
      <c r="F4" s="68" t="s">
        <v>11</v>
      </c>
    </row>
    <row r="5" spans="1:6" x14ac:dyDescent="0.3">
      <c r="A5" s="6" t="s">
        <v>12</v>
      </c>
      <c r="B5" s="7" t="s">
        <v>13</v>
      </c>
      <c r="C5" s="6"/>
      <c r="D5" s="17"/>
      <c r="E5" s="6"/>
      <c r="F5" s="68"/>
    </row>
    <row r="6" spans="1:6" x14ac:dyDescent="0.3">
      <c r="A6" s="6" t="s">
        <v>14</v>
      </c>
      <c r="B6" s="7" t="s">
        <v>15</v>
      </c>
      <c r="C6" s="6"/>
      <c r="D6" s="17"/>
      <c r="E6" s="6"/>
      <c r="F6" s="68"/>
    </row>
    <row r="7" spans="1:6" x14ac:dyDescent="0.3">
      <c r="A7" s="6" t="s">
        <v>16</v>
      </c>
      <c r="B7" s="7" t="s">
        <v>17</v>
      </c>
      <c r="C7" s="6"/>
      <c r="D7" s="17"/>
      <c r="E7" s="6"/>
      <c r="F7" s="68"/>
    </row>
    <row r="8" spans="1:6" x14ac:dyDescent="0.3">
      <c r="A8" s="6" t="s">
        <v>18</v>
      </c>
      <c r="B8" s="7" t="s">
        <v>19</v>
      </c>
      <c r="C8" s="6"/>
      <c r="D8" s="17"/>
      <c r="E8" s="6"/>
      <c r="F8" s="68"/>
    </row>
    <row r="9" spans="1:6" x14ac:dyDescent="0.3">
      <c r="A9" s="6" t="s">
        <v>20</v>
      </c>
      <c r="B9" s="7" t="s">
        <v>21</v>
      </c>
      <c r="C9" s="6"/>
      <c r="D9" s="17"/>
      <c r="E9" s="6"/>
      <c r="F9" s="68"/>
    </row>
    <row r="10" spans="1:6" x14ac:dyDescent="0.3">
      <c r="A10" s="6" t="s">
        <v>22</v>
      </c>
      <c r="B10" s="7" t="s">
        <v>23</v>
      </c>
      <c r="C10" s="6"/>
      <c r="D10" s="17"/>
      <c r="E10" s="6"/>
      <c r="F10" s="68"/>
    </row>
    <row r="11" spans="1:6" x14ac:dyDescent="0.3">
      <c r="A11" s="6" t="s">
        <v>24</v>
      </c>
      <c r="B11" s="7" t="s">
        <v>25</v>
      </c>
      <c r="C11" s="6"/>
      <c r="D11" s="17"/>
      <c r="E11" s="6"/>
      <c r="F11" s="68"/>
    </row>
    <row r="12" spans="1:6" ht="37.5" x14ac:dyDescent="0.3">
      <c r="A12" s="9"/>
      <c r="B12" s="10" t="s">
        <v>26</v>
      </c>
      <c r="C12" s="9"/>
      <c r="D12" s="11">
        <f>SUM(D4:D11)</f>
        <v>0</v>
      </c>
      <c r="E12" s="81"/>
      <c r="F12" s="81"/>
    </row>
    <row r="13" spans="1:6" x14ac:dyDescent="0.3">
      <c r="A13" s="64"/>
      <c r="B13" s="64"/>
      <c r="C13" s="64"/>
      <c r="D13" s="64"/>
      <c r="E13" s="64"/>
      <c r="F13" s="64"/>
    </row>
    <row r="14" spans="1:6" ht="56.25" x14ac:dyDescent="0.3">
      <c r="A14" s="4">
        <v>2</v>
      </c>
      <c r="B14" s="5" t="s">
        <v>27</v>
      </c>
      <c r="C14" s="74" t="s">
        <v>3</v>
      </c>
      <c r="D14" s="75" t="s">
        <v>28</v>
      </c>
      <c r="E14" s="75" t="s">
        <v>5</v>
      </c>
      <c r="F14" s="75" t="s">
        <v>6</v>
      </c>
    </row>
    <row r="15" spans="1:6" ht="37.5" x14ac:dyDescent="0.3">
      <c r="A15" s="4" t="s">
        <v>29</v>
      </c>
      <c r="B15" s="5" t="s">
        <v>30</v>
      </c>
      <c r="C15" s="75"/>
      <c r="D15" s="75"/>
      <c r="E15" s="75"/>
      <c r="F15" s="75"/>
    </row>
    <row r="16" spans="1:6" x14ac:dyDescent="0.3">
      <c r="A16" s="6" t="s">
        <v>9</v>
      </c>
      <c r="B16" s="7" t="s">
        <v>31</v>
      </c>
      <c r="C16" s="12">
        <v>8.3299999999999999E-2</v>
      </c>
      <c r="D16" s="17">
        <f>$D$12*C16</f>
        <v>0</v>
      </c>
      <c r="E16" s="6" t="s">
        <v>32</v>
      </c>
      <c r="F16" s="6" t="s">
        <v>33</v>
      </c>
    </row>
    <row r="17" spans="1:6" x14ac:dyDescent="0.3">
      <c r="A17" s="6" t="s">
        <v>12</v>
      </c>
      <c r="B17" s="7" t="s">
        <v>34</v>
      </c>
      <c r="C17" s="12">
        <v>2.7799999999999998E-2</v>
      </c>
      <c r="D17" s="17">
        <f>$D$12*C17</f>
        <v>0</v>
      </c>
      <c r="E17" s="6" t="s">
        <v>35</v>
      </c>
      <c r="F17" s="6" t="s">
        <v>36</v>
      </c>
    </row>
    <row r="18" spans="1:6" ht="56.25" x14ac:dyDescent="0.3">
      <c r="A18" s="6" t="s">
        <v>14</v>
      </c>
      <c r="B18" s="13" t="s">
        <v>37</v>
      </c>
      <c r="C18" s="12">
        <v>4.1399999999999999E-2</v>
      </c>
      <c r="D18" s="17">
        <f>$D$12*C18</f>
        <v>0</v>
      </c>
      <c r="E18" s="6" t="s">
        <v>38</v>
      </c>
      <c r="F18" s="6" t="s">
        <v>39</v>
      </c>
    </row>
    <row r="19" spans="1:6" ht="75" x14ac:dyDescent="0.3">
      <c r="A19" s="6" t="s">
        <v>16</v>
      </c>
      <c r="B19" s="13" t="s">
        <v>40</v>
      </c>
      <c r="C19" s="12">
        <v>3.5999999999999999E-3</v>
      </c>
      <c r="D19" s="17">
        <f>$D$12*C19</f>
        <v>0</v>
      </c>
      <c r="E19" s="6" t="s">
        <v>41</v>
      </c>
      <c r="F19" s="6"/>
    </row>
    <row r="20" spans="1:6" x14ac:dyDescent="0.3">
      <c r="A20" s="69" t="s">
        <v>42</v>
      </c>
      <c r="B20" s="69"/>
      <c r="C20" s="15">
        <f>SUM(C16:C19)</f>
        <v>0.15609999999999999</v>
      </c>
      <c r="D20" s="43">
        <f>SUM(D16:D19)</f>
        <v>0</v>
      </c>
      <c r="E20" s="64"/>
      <c r="F20" s="64"/>
    </row>
    <row r="21" spans="1:6" ht="37.5" x14ac:dyDescent="0.3">
      <c r="A21" s="4" t="s">
        <v>43</v>
      </c>
      <c r="B21" s="5" t="s">
        <v>44</v>
      </c>
      <c r="C21" s="5" t="s">
        <v>3</v>
      </c>
      <c r="D21" s="4" t="s">
        <v>28</v>
      </c>
      <c r="E21" s="4" t="s">
        <v>5</v>
      </c>
      <c r="F21" s="4" t="s">
        <v>6</v>
      </c>
    </row>
    <row r="22" spans="1:6" x14ac:dyDescent="0.3">
      <c r="A22" s="6" t="s">
        <v>9</v>
      </c>
      <c r="B22" s="7" t="s">
        <v>45</v>
      </c>
      <c r="C22" s="12">
        <v>0.2</v>
      </c>
      <c r="D22" s="17">
        <f>$D$12*C22</f>
        <v>0</v>
      </c>
      <c r="E22" s="68" t="s">
        <v>46</v>
      </c>
      <c r="F22" s="6" t="s">
        <v>47</v>
      </c>
    </row>
    <row r="23" spans="1:6" ht="37.5" x14ac:dyDescent="0.3">
      <c r="A23" s="6" t="s">
        <v>12</v>
      </c>
      <c r="B23" s="7" t="s">
        <v>48</v>
      </c>
      <c r="C23" s="12">
        <v>1.4999999999999999E-2</v>
      </c>
      <c r="D23" s="17">
        <f t="shared" ref="D23:D29" si="0">$D$12*C23</f>
        <v>0</v>
      </c>
      <c r="E23" s="68"/>
      <c r="F23" s="16" t="s">
        <v>49</v>
      </c>
    </row>
    <row r="24" spans="1:6" x14ac:dyDescent="0.3">
      <c r="A24" s="6" t="s">
        <v>14</v>
      </c>
      <c r="B24" s="7" t="s">
        <v>50</v>
      </c>
      <c r="C24" s="12">
        <v>0.01</v>
      </c>
      <c r="D24" s="17">
        <f t="shared" si="0"/>
        <v>0</v>
      </c>
      <c r="E24" s="68"/>
      <c r="F24" s="6" t="s">
        <v>51</v>
      </c>
    </row>
    <row r="25" spans="1:6" x14ac:dyDescent="0.3">
      <c r="A25" s="6" t="s">
        <v>16</v>
      </c>
      <c r="B25" s="7" t="s">
        <v>52</v>
      </c>
      <c r="C25" s="12">
        <v>2E-3</v>
      </c>
      <c r="D25" s="17">
        <f t="shared" si="0"/>
        <v>0</v>
      </c>
      <c r="E25" s="68"/>
      <c r="F25" s="6" t="s">
        <v>53</v>
      </c>
    </row>
    <row r="26" spans="1:6" ht="37.5" x14ac:dyDescent="0.3">
      <c r="A26" s="6" t="s">
        <v>18</v>
      </c>
      <c r="B26" s="7" t="s">
        <v>54</v>
      </c>
      <c r="C26" s="12">
        <v>2.5000000000000001E-2</v>
      </c>
      <c r="D26" s="17">
        <f t="shared" si="0"/>
        <v>0</v>
      </c>
      <c r="E26" s="68"/>
      <c r="F26" s="16" t="s">
        <v>55</v>
      </c>
    </row>
    <row r="27" spans="1:6" x14ac:dyDescent="0.3">
      <c r="A27" s="6" t="s">
        <v>20</v>
      </c>
      <c r="B27" s="7" t="s">
        <v>56</v>
      </c>
      <c r="C27" s="12">
        <v>0.08</v>
      </c>
      <c r="D27" s="17">
        <f t="shared" si="0"/>
        <v>0</v>
      </c>
      <c r="E27" s="68"/>
      <c r="F27" s="6" t="s">
        <v>57</v>
      </c>
    </row>
    <row r="28" spans="1:6" ht="56.25" x14ac:dyDescent="0.3">
      <c r="A28" s="6" t="s">
        <v>22</v>
      </c>
      <c r="B28" s="13" t="s">
        <v>58</v>
      </c>
      <c r="C28" s="12">
        <v>3.49E-2</v>
      </c>
      <c r="D28" s="17">
        <f>$D$12*C28</f>
        <v>0</v>
      </c>
      <c r="E28" s="16" t="s">
        <v>59</v>
      </c>
      <c r="F28" s="6" t="s">
        <v>60</v>
      </c>
    </row>
    <row r="29" spans="1:6" x14ac:dyDescent="0.3">
      <c r="A29" s="6" t="s">
        <v>24</v>
      </c>
      <c r="B29" s="7" t="s">
        <v>61</v>
      </c>
      <c r="C29" s="12">
        <v>6.0000000000000001E-3</v>
      </c>
      <c r="D29" s="17">
        <f t="shared" si="0"/>
        <v>0</v>
      </c>
      <c r="E29" s="6" t="s">
        <v>46</v>
      </c>
      <c r="F29" s="6" t="s">
        <v>62</v>
      </c>
    </row>
    <row r="30" spans="1:6" x14ac:dyDescent="0.3">
      <c r="A30" s="69" t="s">
        <v>63</v>
      </c>
      <c r="B30" s="69"/>
      <c r="C30" s="15">
        <f>SUM(C22:C29)</f>
        <v>0.37290000000000006</v>
      </c>
      <c r="D30" s="43">
        <f>SUM(D22:D29)</f>
        <v>0</v>
      </c>
      <c r="E30" s="64"/>
      <c r="F30" s="64"/>
    </row>
    <row r="31" spans="1:6" ht="37.5" x14ac:dyDescent="0.3">
      <c r="A31" s="4" t="s">
        <v>64</v>
      </c>
      <c r="B31" s="5" t="s">
        <v>65</v>
      </c>
      <c r="C31" s="5" t="s">
        <v>3</v>
      </c>
      <c r="D31" s="4" t="s">
        <v>28</v>
      </c>
      <c r="E31" s="4" t="s">
        <v>5</v>
      </c>
      <c r="F31" s="4" t="s">
        <v>6</v>
      </c>
    </row>
    <row r="32" spans="1:6" x14ac:dyDescent="0.3">
      <c r="A32" s="6" t="s">
        <v>9</v>
      </c>
      <c r="B32" s="7" t="s">
        <v>66</v>
      </c>
      <c r="C32" s="6"/>
      <c r="D32" s="17"/>
      <c r="E32" s="16"/>
      <c r="F32" s="68" t="s">
        <v>67</v>
      </c>
    </row>
    <row r="33" spans="1:9" ht="37.5" x14ac:dyDescent="0.3">
      <c r="A33" s="6" t="s">
        <v>68</v>
      </c>
      <c r="B33" s="13" t="s">
        <v>69</v>
      </c>
      <c r="C33" s="12">
        <v>-0.06</v>
      </c>
      <c r="D33" s="17">
        <f>$D$12*C33</f>
        <v>0</v>
      </c>
      <c r="E33" s="6" t="s">
        <v>70</v>
      </c>
      <c r="F33" s="68"/>
    </row>
    <row r="34" spans="1:9" ht="66.75" customHeight="1" x14ac:dyDescent="0.3">
      <c r="A34" s="6" t="s">
        <v>12</v>
      </c>
      <c r="B34" s="13" t="s">
        <v>71</v>
      </c>
      <c r="C34" s="6"/>
      <c r="D34" s="17"/>
      <c r="E34" s="16"/>
      <c r="F34" s="6" t="s">
        <v>72</v>
      </c>
    </row>
    <row r="35" spans="1:9" ht="37.5" x14ac:dyDescent="0.3">
      <c r="A35" s="6" t="s">
        <v>14</v>
      </c>
      <c r="B35" s="13" t="s">
        <v>73</v>
      </c>
      <c r="C35" s="6"/>
      <c r="D35" s="17"/>
      <c r="E35" s="68" t="s">
        <v>74</v>
      </c>
      <c r="F35" s="6" t="s">
        <v>60</v>
      </c>
    </row>
    <row r="36" spans="1:9" x14ac:dyDescent="0.3">
      <c r="A36" s="6" t="s">
        <v>16</v>
      </c>
      <c r="B36" s="7" t="s">
        <v>75</v>
      </c>
      <c r="C36" s="6"/>
      <c r="D36" s="17">
        <v>0</v>
      </c>
      <c r="E36" s="68"/>
      <c r="F36" s="6" t="s">
        <v>60</v>
      </c>
    </row>
    <row r="37" spans="1:9" x14ac:dyDescent="0.3">
      <c r="A37" s="6" t="s">
        <v>18</v>
      </c>
      <c r="B37" s="7" t="s">
        <v>76</v>
      </c>
      <c r="C37" s="6"/>
      <c r="D37" s="17"/>
      <c r="E37" s="68"/>
      <c r="F37" s="6" t="s">
        <v>60</v>
      </c>
    </row>
    <row r="38" spans="1:9" x14ac:dyDescent="0.3">
      <c r="A38" s="6" t="s">
        <v>20</v>
      </c>
      <c r="B38" s="7" t="s">
        <v>77</v>
      </c>
      <c r="C38" s="6"/>
      <c r="D38" s="17"/>
      <c r="E38" s="68"/>
      <c r="F38" s="6"/>
    </row>
    <row r="39" spans="1:9" x14ac:dyDescent="0.3">
      <c r="A39" s="6" t="s">
        <v>22</v>
      </c>
      <c r="B39" s="7" t="s">
        <v>78</v>
      </c>
      <c r="C39" s="6"/>
      <c r="D39" s="17">
        <v>0</v>
      </c>
      <c r="E39" s="6"/>
      <c r="F39" s="6"/>
    </row>
    <row r="40" spans="1:9" x14ac:dyDescent="0.3">
      <c r="A40" s="70" t="s">
        <v>79</v>
      </c>
      <c r="B40" s="70"/>
      <c r="C40" s="18">
        <f>SUM(C32:C39)</f>
        <v>-0.06</v>
      </c>
      <c r="D40" s="44">
        <f>SUM(D32:D39)</f>
        <v>0</v>
      </c>
      <c r="E40" s="64"/>
      <c r="F40" s="64"/>
    </row>
    <row r="41" spans="1:9" ht="40.5" customHeight="1" x14ac:dyDescent="0.3">
      <c r="A41" s="83" t="s">
        <v>80</v>
      </c>
      <c r="B41" s="71"/>
      <c r="C41" s="19">
        <f>C20+C30</f>
        <v>0.52900000000000003</v>
      </c>
      <c r="D41" s="20">
        <f>D20+D30+D40</f>
        <v>0</v>
      </c>
      <c r="E41" s="64"/>
      <c r="F41" s="64"/>
      <c r="I41" s="46"/>
    </row>
    <row r="42" spans="1:9" ht="24" customHeight="1" x14ac:dyDescent="0.3">
      <c r="A42" s="77"/>
      <c r="B42" s="77"/>
      <c r="C42" s="77"/>
      <c r="D42" s="77"/>
      <c r="E42" s="77"/>
      <c r="F42" s="77"/>
    </row>
    <row r="43" spans="1:9" ht="37.5" x14ac:dyDescent="0.3">
      <c r="A43" s="4">
        <v>3</v>
      </c>
      <c r="B43" s="5" t="s">
        <v>81</v>
      </c>
      <c r="C43" s="5" t="s">
        <v>3</v>
      </c>
      <c r="D43" s="4" t="s">
        <v>28</v>
      </c>
      <c r="E43" s="4" t="s">
        <v>5</v>
      </c>
      <c r="F43" s="4" t="s">
        <v>6</v>
      </c>
    </row>
    <row r="44" spans="1:9" ht="150" x14ac:dyDescent="0.3">
      <c r="A44" s="6" t="s">
        <v>9</v>
      </c>
      <c r="B44" s="7" t="s">
        <v>82</v>
      </c>
      <c r="C44" s="12">
        <v>2.8999999999999998E-3</v>
      </c>
      <c r="D44" s="17">
        <f>$D$12*C44</f>
        <v>0</v>
      </c>
      <c r="E44" s="16" t="s">
        <v>83</v>
      </c>
      <c r="F44" s="67" t="s">
        <v>84</v>
      </c>
    </row>
    <row r="45" spans="1:9" ht="93.75" x14ac:dyDescent="0.3">
      <c r="A45" s="6" t="s">
        <v>12</v>
      </c>
      <c r="B45" s="13" t="s">
        <v>85</v>
      </c>
      <c r="C45" s="21">
        <v>5.5999999999999995E-4</v>
      </c>
      <c r="D45" s="17">
        <f t="shared" ref="D45:D47" si="1">$D$12*C45</f>
        <v>0</v>
      </c>
      <c r="E45" s="16" t="s">
        <v>86</v>
      </c>
      <c r="F45" s="68"/>
    </row>
    <row r="46" spans="1:9" ht="168.75" x14ac:dyDescent="0.3">
      <c r="A46" s="6" t="s">
        <v>14</v>
      </c>
      <c r="B46" s="13" t="s">
        <v>87</v>
      </c>
      <c r="C46" s="21">
        <v>6.9999999999999994E-5</v>
      </c>
      <c r="D46" s="17">
        <f t="shared" si="1"/>
        <v>0</v>
      </c>
      <c r="E46" s="16" t="s">
        <v>88</v>
      </c>
      <c r="F46" s="68"/>
    </row>
    <row r="47" spans="1:9" ht="112.5" x14ac:dyDescent="0.3">
      <c r="A47" s="6" t="s">
        <v>16</v>
      </c>
      <c r="B47" s="13" t="s">
        <v>89</v>
      </c>
      <c r="C47" s="21">
        <v>2.7999999999999998E-4</v>
      </c>
      <c r="D47" s="17">
        <f t="shared" si="1"/>
        <v>0</v>
      </c>
      <c r="E47" s="16" t="s">
        <v>90</v>
      </c>
      <c r="F47" s="68" t="s">
        <v>91</v>
      </c>
    </row>
    <row r="48" spans="1:9" ht="112.5" x14ac:dyDescent="0.3">
      <c r="A48" s="6" t="s">
        <v>18</v>
      </c>
      <c r="B48" s="13" t="s">
        <v>92</v>
      </c>
      <c r="C48" s="12">
        <v>3.2000000000000001E-2</v>
      </c>
      <c r="D48" s="17">
        <f>$D$12*C48</f>
        <v>0</v>
      </c>
      <c r="E48" s="16" t="s">
        <v>93</v>
      </c>
      <c r="F48" s="68"/>
    </row>
    <row r="49" spans="1:6" ht="168.75" x14ac:dyDescent="0.3">
      <c r="A49" s="6" t="s">
        <v>20</v>
      </c>
      <c r="B49" s="7" t="s">
        <v>94</v>
      </c>
      <c r="C49" s="12">
        <v>8.0000000000000004E-4</v>
      </c>
      <c r="D49" s="17">
        <f>$D$12*C49</f>
        <v>0</v>
      </c>
      <c r="E49" s="16" t="s">
        <v>95</v>
      </c>
      <c r="F49" s="68"/>
    </row>
    <row r="50" spans="1:6" ht="27.75" customHeight="1" x14ac:dyDescent="0.3">
      <c r="A50" s="71" t="s">
        <v>96</v>
      </c>
      <c r="B50" s="71"/>
      <c r="C50" s="22">
        <f>SUM(C44:C49)</f>
        <v>3.6610000000000004E-2</v>
      </c>
      <c r="D50" s="29">
        <f>SUM(D44:D49)</f>
        <v>0</v>
      </c>
      <c r="E50" s="78"/>
      <c r="F50" s="78"/>
    </row>
    <row r="51" spans="1:6" ht="27.75" customHeight="1" x14ac:dyDescent="0.3">
      <c r="A51" s="79"/>
      <c r="B51" s="79"/>
      <c r="C51" s="79"/>
      <c r="D51" s="79"/>
      <c r="E51" s="79"/>
      <c r="F51" s="79"/>
    </row>
    <row r="52" spans="1:6" ht="56.25" x14ac:dyDescent="0.3">
      <c r="A52" s="4">
        <v>4</v>
      </c>
      <c r="B52" s="23" t="s">
        <v>97</v>
      </c>
      <c r="C52" s="74" t="s">
        <v>3</v>
      </c>
      <c r="D52" s="75" t="s">
        <v>28</v>
      </c>
      <c r="E52" s="75" t="s">
        <v>5</v>
      </c>
      <c r="F52" s="75" t="s">
        <v>6</v>
      </c>
    </row>
    <row r="53" spans="1:6" x14ac:dyDescent="0.3">
      <c r="A53" s="4" t="s">
        <v>98</v>
      </c>
      <c r="B53" s="24" t="s">
        <v>99</v>
      </c>
      <c r="C53" s="75"/>
      <c r="D53" s="75"/>
      <c r="E53" s="75"/>
      <c r="F53" s="75"/>
    </row>
    <row r="54" spans="1:6" ht="281.25" x14ac:dyDescent="0.3">
      <c r="A54" s="6" t="s">
        <v>9</v>
      </c>
      <c r="B54" s="13" t="s">
        <v>100</v>
      </c>
      <c r="C54" s="12">
        <v>6.9999999999999999E-4</v>
      </c>
      <c r="D54" s="17">
        <f>$D$12*C54</f>
        <v>0</v>
      </c>
      <c r="E54" s="16" t="s">
        <v>101</v>
      </c>
      <c r="F54" s="67" t="s">
        <v>102</v>
      </c>
    </row>
    <row r="55" spans="1:6" ht="131.25" x14ac:dyDescent="0.3">
      <c r="A55" s="6" t="s">
        <v>12</v>
      </c>
      <c r="B55" s="13" t="s">
        <v>103</v>
      </c>
      <c r="C55" s="21">
        <v>2.5999999999999998E-4</v>
      </c>
      <c r="D55" s="17">
        <f>$D$12*C55</f>
        <v>0</v>
      </c>
      <c r="E55" s="16" t="s">
        <v>104</v>
      </c>
      <c r="F55" s="68"/>
    </row>
    <row r="56" spans="1:6" x14ac:dyDescent="0.3">
      <c r="A56" s="69" t="s">
        <v>105</v>
      </c>
      <c r="B56" s="69"/>
      <c r="C56" s="15">
        <f>SUM(C54:C55)</f>
        <v>9.5999999999999992E-4</v>
      </c>
      <c r="D56" s="25">
        <f>SUM(D54:D55)</f>
        <v>0</v>
      </c>
      <c r="E56" s="76"/>
      <c r="F56" s="76"/>
    </row>
    <row r="57" spans="1:6" ht="37.5" x14ac:dyDescent="0.3">
      <c r="A57" s="4" t="s">
        <v>106</v>
      </c>
      <c r="B57" s="24" t="s">
        <v>99</v>
      </c>
      <c r="C57" s="5" t="s">
        <v>3</v>
      </c>
      <c r="D57" s="4" t="s">
        <v>28</v>
      </c>
      <c r="E57" s="4" t="s">
        <v>5</v>
      </c>
      <c r="F57" s="4" t="s">
        <v>6</v>
      </c>
    </row>
    <row r="58" spans="1:6" ht="93.75" x14ac:dyDescent="0.3">
      <c r="A58" s="6" t="s">
        <v>9</v>
      </c>
      <c r="B58" s="13" t="s">
        <v>107</v>
      </c>
      <c r="C58" s="12">
        <v>8.3299999999999999E-2</v>
      </c>
      <c r="D58" s="17">
        <f>$D$12*C58</f>
        <v>0</v>
      </c>
      <c r="E58" s="16" t="s">
        <v>108</v>
      </c>
      <c r="F58" s="6" t="s">
        <v>109</v>
      </c>
    </row>
    <row r="59" spans="1:6" ht="75" x14ac:dyDescent="0.3">
      <c r="A59" s="6" t="s">
        <v>12</v>
      </c>
      <c r="B59" s="7" t="s">
        <v>110</v>
      </c>
      <c r="C59" s="12">
        <v>2.8E-3</v>
      </c>
      <c r="D59" s="17">
        <f t="shared" ref="D59:D65" si="2">$D$12*C59</f>
        <v>0</v>
      </c>
      <c r="E59" s="16" t="s">
        <v>111</v>
      </c>
      <c r="F59" s="16" t="s">
        <v>112</v>
      </c>
    </row>
    <row r="60" spans="1:6" ht="131.25" x14ac:dyDescent="0.3">
      <c r="A60" s="6" t="s">
        <v>14</v>
      </c>
      <c r="B60" s="7" t="s">
        <v>113</v>
      </c>
      <c r="C60" s="12">
        <v>2.0000000000000001E-4</v>
      </c>
      <c r="D60" s="17">
        <f t="shared" si="2"/>
        <v>0</v>
      </c>
      <c r="E60" s="16" t="s">
        <v>114</v>
      </c>
      <c r="F60" s="6" t="s">
        <v>115</v>
      </c>
    </row>
    <row r="61" spans="1:6" ht="150" x14ac:dyDescent="0.3">
      <c r="A61" s="6" t="s">
        <v>16</v>
      </c>
      <c r="B61" s="13" t="s">
        <v>116</v>
      </c>
      <c r="C61" s="12">
        <v>1E-3</v>
      </c>
      <c r="D61" s="17">
        <f t="shared" si="2"/>
        <v>0</v>
      </c>
      <c r="E61" s="16" t="s">
        <v>117</v>
      </c>
      <c r="F61" s="16" t="s">
        <v>118</v>
      </c>
    </row>
    <row r="62" spans="1:6" ht="37.5" x14ac:dyDescent="0.3">
      <c r="A62" s="6" t="s">
        <v>18</v>
      </c>
      <c r="B62" s="13" t="s">
        <v>119</v>
      </c>
      <c r="C62" s="12">
        <v>3.2599999999999997E-2</v>
      </c>
      <c r="D62" s="17">
        <f t="shared" si="2"/>
        <v>0</v>
      </c>
      <c r="E62" s="16" t="s">
        <v>120</v>
      </c>
      <c r="F62" s="6"/>
    </row>
    <row r="63" spans="1:6" ht="56.25" x14ac:dyDescent="0.3">
      <c r="A63" s="6" t="s">
        <v>20</v>
      </c>
      <c r="B63" s="7" t="s">
        <v>121</v>
      </c>
      <c r="C63" s="12">
        <v>1.15E-2</v>
      </c>
      <c r="D63" s="17">
        <f t="shared" si="2"/>
        <v>0</v>
      </c>
      <c r="E63" s="16" t="s">
        <v>122</v>
      </c>
      <c r="F63" s="16" t="s">
        <v>123</v>
      </c>
    </row>
    <row r="64" spans="1:6" ht="112.5" x14ac:dyDescent="0.3">
      <c r="A64" s="6" t="s">
        <v>22</v>
      </c>
      <c r="B64" s="13" t="s">
        <v>124</v>
      </c>
      <c r="C64" s="12">
        <v>3.3E-3</v>
      </c>
      <c r="D64" s="17">
        <f t="shared" si="2"/>
        <v>0</v>
      </c>
      <c r="E64" s="16" t="s">
        <v>125</v>
      </c>
      <c r="F64" s="6" t="s">
        <v>126</v>
      </c>
    </row>
    <row r="65" spans="1:6" ht="187.5" x14ac:dyDescent="0.3">
      <c r="A65" s="6" t="s">
        <v>24</v>
      </c>
      <c r="B65" s="13" t="s">
        <v>127</v>
      </c>
      <c r="C65" s="12">
        <v>1.9800000000000002E-2</v>
      </c>
      <c r="D65" s="17">
        <f t="shared" si="2"/>
        <v>0</v>
      </c>
      <c r="E65" s="16" t="s">
        <v>128</v>
      </c>
      <c r="F65" s="16" t="s">
        <v>129</v>
      </c>
    </row>
    <row r="66" spans="1:6" x14ac:dyDescent="0.3">
      <c r="A66" s="70" t="s">
        <v>130</v>
      </c>
      <c r="B66" s="70"/>
      <c r="C66" s="26">
        <f>SUM(C58:C65)</f>
        <v>0.15450000000000003</v>
      </c>
      <c r="D66" s="27">
        <f>SUM(D58:D65)</f>
        <v>0</v>
      </c>
      <c r="E66" s="64"/>
      <c r="F66" s="64"/>
    </row>
    <row r="67" spans="1:6" ht="26.25" customHeight="1" x14ac:dyDescent="0.3">
      <c r="A67" s="71" t="s">
        <v>131</v>
      </c>
      <c r="B67" s="71"/>
      <c r="C67" s="28">
        <f>C56+C66</f>
        <v>0.15546000000000001</v>
      </c>
      <c r="D67" s="29">
        <f>D56+D66</f>
        <v>0</v>
      </c>
      <c r="E67" s="64"/>
      <c r="F67" s="64"/>
    </row>
    <row r="68" spans="1:6" ht="57.75" customHeight="1" x14ac:dyDescent="0.3">
      <c r="A68" s="72" t="s">
        <v>132</v>
      </c>
      <c r="B68" s="73"/>
      <c r="C68" s="30">
        <f>C41+C50+C67</f>
        <v>0.7210700000000001</v>
      </c>
      <c r="D68" s="31">
        <f>D41+D50+D67</f>
        <v>0</v>
      </c>
      <c r="E68" s="64"/>
      <c r="F68" s="64"/>
    </row>
    <row r="69" spans="1:6" x14ac:dyDescent="0.3">
      <c r="A69" s="64"/>
      <c r="B69" s="64"/>
      <c r="C69" s="64"/>
      <c r="D69" s="64"/>
      <c r="E69" s="64"/>
      <c r="F69" s="64"/>
    </row>
    <row r="70" spans="1:6" ht="37.5" x14ac:dyDescent="0.3">
      <c r="A70" s="5">
        <v>5</v>
      </c>
      <c r="B70" s="32" t="s">
        <v>133</v>
      </c>
      <c r="C70" s="5" t="s">
        <v>3</v>
      </c>
      <c r="D70" s="4" t="s">
        <v>28</v>
      </c>
      <c r="E70" s="4" t="s">
        <v>5</v>
      </c>
      <c r="F70" s="4" t="s">
        <v>6</v>
      </c>
    </row>
    <row r="71" spans="1:6" x14ac:dyDescent="0.3">
      <c r="A71" s="6" t="s">
        <v>9</v>
      </c>
      <c r="B71" s="7" t="s">
        <v>134</v>
      </c>
      <c r="C71" s="6"/>
      <c r="D71" s="17"/>
      <c r="E71" s="67"/>
      <c r="F71" s="68"/>
    </row>
    <row r="72" spans="1:6" ht="37.5" x14ac:dyDescent="0.3">
      <c r="A72" s="6" t="s">
        <v>12</v>
      </c>
      <c r="B72" s="13" t="s">
        <v>135</v>
      </c>
      <c r="C72" s="6"/>
      <c r="D72" s="17">
        <v>0</v>
      </c>
      <c r="E72" s="68"/>
      <c r="F72" s="68"/>
    </row>
    <row r="73" spans="1:6" x14ac:dyDescent="0.3">
      <c r="A73" s="6" t="s">
        <v>14</v>
      </c>
      <c r="B73" s="7" t="s">
        <v>136</v>
      </c>
      <c r="C73" s="6"/>
      <c r="D73" s="17">
        <v>0</v>
      </c>
      <c r="E73" s="68"/>
      <c r="F73" s="68"/>
    </row>
    <row r="74" spans="1:6" ht="37.5" x14ac:dyDescent="0.3">
      <c r="A74" s="6" t="s">
        <v>16</v>
      </c>
      <c r="B74" s="13" t="s">
        <v>137</v>
      </c>
      <c r="C74" s="6"/>
      <c r="D74" s="17"/>
      <c r="E74" s="68"/>
      <c r="F74" s="68"/>
    </row>
    <row r="75" spans="1:6" x14ac:dyDescent="0.3">
      <c r="A75" s="6" t="s">
        <v>18</v>
      </c>
      <c r="B75" s="7" t="s">
        <v>25</v>
      </c>
      <c r="C75" s="6"/>
      <c r="D75" s="17">
        <v>0</v>
      </c>
      <c r="E75" s="68"/>
      <c r="F75" s="68"/>
    </row>
    <row r="76" spans="1:6" ht="31.5" customHeight="1" x14ac:dyDescent="0.3">
      <c r="A76" s="66" t="s">
        <v>138</v>
      </c>
      <c r="B76" s="66"/>
      <c r="C76" s="9"/>
      <c r="D76" s="45">
        <f>SUM(D71:D75)</f>
        <v>0</v>
      </c>
      <c r="E76" s="64"/>
      <c r="F76" s="64"/>
    </row>
    <row r="77" spans="1:6" x14ac:dyDescent="0.3">
      <c r="A77" s="64"/>
      <c r="B77" s="64"/>
      <c r="C77" s="64"/>
      <c r="D77" s="64"/>
      <c r="E77" s="64"/>
      <c r="F77" s="64"/>
    </row>
    <row r="78" spans="1:6" ht="37.5" x14ac:dyDescent="0.3">
      <c r="A78" s="5">
        <v>6</v>
      </c>
      <c r="B78" s="32" t="s">
        <v>139</v>
      </c>
      <c r="C78" s="5" t="s">
        <v>3</v>
      </c>
      <c r="D78" s="4" t="s">
        <v>28</v>
      </c>
      <c r="E78" s="4" t="s">
        <v>5</v>
      </c>
      <c r="F78" s="4" t="s">
        <v>6</v>
      </c>
    </row>
    <row r="79" spans="1:6" ht="66.75" customHeight="1" x14ac:dyDescent="0.3">
      <c r="A79" s="6" t="s">
        <v>9</v>
      </c>
      <c r="B79" s="7" t="s">
        <v>140</v>
      </c>
      <c r="C79" s="12"/>
      <c r="D79" s="17">
        <f>$D$96*C79</f>
        <v>0</v>
      </c>
      <c r="E79" s="67"/>
      <c r="F79" s="68"/>
    </row>
    <row r="80" spans="1:6" ht="73.5" customHeight="1" x14ac:dyDescent="0.3">
      <c r="A80" s="6" t="s">
        <v>12</v>
      </c>
      <c r="B80" s="7" t="s">
        <v>141</v>
      </c>
      <c r="C80" s="12"/>
      <c r="D80" s="17">
        <f>($D$96+D79)*C80</f>
        <v>0</v>
      </c>
      <c r="E80" s="68"/>
      <c r="F80" s="68"/>
    </row>
    <row r="81" spans="1:9" x14ac:dyDescent="0.3">
      <c r="A81" s="69" t="s">
        <v>142</v>
      </c>
      <c r="B81" s="69"/>
      <c r="C81" s="15">
        <f>SUM(C79:C80)</f>
        <v>0</v>
      </c>
      <c r="D81" s="43">
        <f>SUM(D79:D80)</f>
        <v>0</v>
      </c>
      <c r="E81" s="64"/>
      <c r="F81" s="64"/>
    </row>
    <row r="82" spans="1:9" ht="37.5" x14ac:dyDescent="0.3">
      <c r="A82" s="5" t="s">
        <v>14</v>
      </c>
      <c r="B82" s="32" t="s">
        <v>143</v>
      </c>
      <c r="C82" s="5" t="s">
        <v>3</v>
      </c>
      <c r="D82" s="4" t="s">
        <v>28</v>
      </c>
      <c r="E82" s="4" t="s">
        <v>5</v>
      </c>
      <c r="F82" s="4" t="s">
        <v>6</v>
      </c>
    </row>
    <row r="83" spans="1:9" ht="74.25" customHeight="1" x14ac:dyDescent="0.3">
      <c r="A83" s="6" t="s">
        <v>144</v>
      </c>
      <c r="B83" s="7" t="s">
        <v>145</v>
      </c>
      <c r="C83" s="12">
        <v>1.6500000000000001E-2</v>
      </c>
      <c r="D83" s="17">
        <f ca="1">$D$100*C83</f>
        <v>0</v>
      </c>
      <c r="E83" s="84" t="s">
        <v>146</v>
      </c>
      <c r="F83" s="6"/>
      <c r="I83"/>
    </row>
    <row r="84" spans="1:9" ht="74.25" customHeight="1" x14ac:dyDescent="0.3">
      <c r="A84" s="6" t="s">
        <v>147</v>
      </c>
      <c r="B84" s="7" t="s">
        <v>148</v>
      </c>
      <c r="C84" s="12">
        <v>7.5999999999999998E-2</v>
      </c>
      <c r="D84" s="17">
        <f t="shared" ref="D84:D85" ca="1" si="3">$D$100*C84</f>
        <v>0</v>
      </c>
      <c r="E84" s="85"/>
      <c r="F84" s="6"/>
    </row>
    <row r="85" spans="1:9" ht="77.25" customHeight="1" x14ac:dyDescent="0.3">
      <c r="A85" s="6" t="s">
        <v>149</v>
      </c>
      <c r="B85" s="7" t="s">
        <v>150</v>
      </c>
      <c r="C85" s="12">
        <v>0.05</v>
      </c>
      <c r="D85" s="17">
        <f t="shared" ca="1" si="3"/>
        <v>0</v>
      </c>
      <c r="E85" s="85"/>
      <c r="F85" s="62" t="s">
        <v>151</v>
      </c>
    </row>
    <row r="86" spans="1:9" x14ac:dyDescent="0.3">
      <c r="A86" s="70" t="s">
        <v>152</v>
      </c>
      <c r="B86" s="70"/>
      <c r="C86" s="14">
        <f>SUM(C83:C85)</f>
        <v>0.14250000000000002</v>
      </c>
      <c r="D86" s="27">
        <f ca="1">SUM(D83:D85)</f>
        <v>0</v>
      </c>
      <c r="E86" s="64"/>
      <c r="F86" s="64"/>
    </row>
    <row r="87" spans="1:9" ht="30" customHeight="1" x14ac:dyDescent="0.3">
      <c r="A87" s="66" t="s">
        <v>153</v>
      </c>
      <c r="B87" s="66"/>
      <c r="C87" s="36">
        <f>C81+C86</f>
        <v>0.14250000000000002</v>
      </c>
      <c r="D87" s="45">
        <f ca="1">D81+D86</f>
        <v>0</v>
      </c>
      <c r="E87" s="64"/>
      <c r="F87" s="64"/>
    </row>
    <row r="88" spans="1:9" x14ac:dyDescent="0.3">
      <c r="A88" s="64"/>
      <c r="B88" s="64"/>
      <c r="C88" s="64"/>
      <c r="D88" s="64"/>
      <c r="E88" s="64"/>
      <c r="F88" s="64"/>
    </row>
    <row r="89" spans="1:9" x14ac:dyDescent="0.3">
      <c r="A89" s="63" t="s">
        <v>154</v>
      </c>
      <c r="B89" s="63"/>
      <c r="C89" s="63"/>
      <c r="D89" s="63"/>
      <c r="E89" s="64"/>
      <c r="F89" s="64"/>
    </row>
    <row r="90" spans="1:9" ht="56.25" x14ac:dyDescent="0.3">
      <c r="A90" s="6"/>
      <c r="B90" s="34" t="s">
        <v>155</v>
      </c>
      <c r="C90" s="33"/>
      <c r="D90" s="33" t="s">
        <v>156</v>
      </c>
      <c r="E90" s="64"/>
      <c r="F90" s="64"/>
    </row>
    <row r="91" spans="1:9" ht="37.5" x14ac:dyDescent="0.3">
      <c r="A91" s="6" t="s">
        <v>9</v>
      </c>
      <c r="B91" s="13" t="s">
        <v>157</v>
      </c>
      <c r="C91" s="6"/>
      <c r="D91" s="17">
        <f>D12</f>
        <v>0</v>
      </c>
      <c r="E91" s="64"/>
      <c r="F91" s="64"/>
    </row>
    <row r="92" spans="1:9" ht="56.25" x14ac:dyDescent="0.3">
      <c r="A92" s="6" t="s">
        <v>12</v>
      </c>
      <c r="B92" s="13" t="s">
        <v>158</v>
      </c>
      <c r="C92" s="6"/>
      <c r="D92" s="17">
        <f>D41</f>
        <v>0</v>
      </c>
      <c r="E92" s="64"/>
      <c r="F92" s="64"/>
      <c r="I92" s="40"/>
    </row>
    <row r="93" spans="1:9" ht="47.25" customHeight="1" x14ac:dyDescent="0.3">
      <c r="A93" s="6" t="s">
        <v>14</v>
      </c>
      <c r="B93" s="13" t="s">
        <v>159</v>
      </c>
      <c r="C93" s="6"/>
      <c r="D93" s="17">
        <f>D50</f>
        <v>0</v>
      </c>
      <c r="E93" s="64"/>
      <c r="F93" s="64"/>
    </row>
    <row r="94" spans="1:9" ht="56.25" x14ac:dyDescent="0.3">
      <c r="A94" s="6" t="s">
        <v>16</v>
      </c>
      <c r="B94" s="13" t="s">
        <v>160</v>
      </c>
      <c r="C94" s="6"/>
      <c r="D94" s="17">
        <f>D67</f>
        <v>0</v>
      </c>
      <c r="E94" s="64"/>
      <c r="F94" s="64"/>
      <c r="I94" s="41"/>
    </row>
    <row r="95" spans="1:9" ht="42" customHeight="1" x14ac:dyDescent="0.3">
      <c r="A95" s="6" t="s">
        <v>18</v>
      </c>
      <c r="B95" s="7" t="s">
        <v>161</v>
      </c>
      <c r="C95" s="6"/>
      <c r="D95" s="17">
        <f>D76</f>
        <v>0</v>
      </c>
      <c r="E95" s="64"/>
      <c r="F95" s="64"/>
    </row>
    <row r="96" spans="1:9" ht="38.25" customHeight="1" x14ac:dyDescent="0.3">
      <c r="A96" s="65" t="s">
        <v>162</v>
      </c>
      <c r="B96" s="65"/>
      <c r="C96" s="35"/>
      <c r="D96" s="37">
        <f>SUM(D91:D95)</f>
        <v>0</v>
      </c>
      <c r="E96" s="64"/>
      <c r="F96" s="64"/>
    </row>
    <row r="97" spans="1:6" ht="37.5" x14ac:dyDescent="0.3">
      <c r="A97" s="6" t="s">
        <v>20</v>
      </c>
      <c r="B97" s="13" t="s">
        <v>163</v>
      </c>
      <c r="C97" s="6"/>
      <c r="D97" s="38">
        <f ca="1">D87</f>
        <v>0</v>
      </c>
      <c r="E97" s="64"/>
      <c r="F97" s="64"/>
    </row>
    <row r="98" spans="1:6" ht="35.25" customHeight="1" x14ac:dyDescent="0.3">
      <c r="A98" s="65" t="s">
        <v>164</v>
      </c>
      <c r="B98" s="65"/>
      <c r="C98" s="35"/>
      <c r="D98" s="39">
        <f ca="1">D96+D97</f>
        <v>0</v>
      </c>
      <c r="E98" s="64"/>
      <c r="F98" s="64"/>
    </row>
    <row r="99" spans="1:6" ht="31.5" customHeight="1" x14ac:dyDescent="0.3">
      <c r="A99" s="65" t="s">
        <v>165</v>
      </c>
      <c r="B99" s="65"/>
      <c r="C99" s="35"/>
      <c r="D99" s="42" t="e">
        <f ca="1">(D97/D96)*100%</f>
        <v>#DIV/0!</v>
      </c>
      <c r="E99" s="64"/>
      <c r="F99" s="64"/>
    </row>
    <row r="100" spans="1:6" x14ac:dyDescent="0.3">
      <c r="A100" s="80" t="s">
        <v>166</v>
      </c>
      <c r="B100" s="80"/>
      <c r="C100" s="80"/>
      <c r="D100" s="47">
        <f ca="1">D98</f>
        <v>0</v>
      </c>
    </row>
    <row r="101" spans="1:6" x14ac:dyDescent="0.3">
      <c r="D101" s="48"/>
    </row>
    <row r="102" spans="1:6" x14ac:dyDescent="0.3">
      <c r="D102" s="49"/>
    </row>
    <row r="103" spans="1:6" x14ac:dyDescent="0.3">
      <c r="D103" s="49"/>
    </row>
    <row r="104" spans="1:6" x14ac:dyDescent="0.3">
      <c r="D104" s="50"/>
    </row>
  </sheetData>
  <mergeCells count="60">
    <mergeCell ref="A100:C100"/>
    <mergeCell ref="E12:F12"/>
    <mergeCell ref="A1:F1"/>
    <mergeCell ref="C2:C3"/>
    <mergeCell ref="E2:E3"/>
    <mergeCell ref="F2:F3"/>
    <mergeCell ref="F4:F11"/>
    <mergeCell ref="A40:B40"/>
    <mergeCell ref="E40:F41"/>
    <mergeCell ref="A41:B41"/>
    <mergeCell ref="A13:F13"/>
    <mergeCell ref="C14:C15"/>
    <mergeCell ref="D14:D15"/>
    <mergeCell ref="E14:E15"/>
    <mergeCell ref="F14:F15"/>
    <mergeCell ref="A20:B20"/>
    <mergeCell ref="E20:F20"/>
    <mergeCell ref="E22:E27"/>
    <mergeCell ref="A30:B30"/>
    <mergeCell ref="E30:F30"/>
    <mergeCell ref="F32:F33"/>
    <mergeCell ref="E35:E38"/>
    <mergeCell ref="A56:B56"/>
    <mergeCell ref="E56:F56"/>
    <mergeCell ref="A42:F42"/>
    <mergeCell ref="F44:F46"/>
    <mergeCell ref="F47:F49"/>
    <mergeCell ref="A50:B50"/>
    <mergeCell ref="E50:F50"/>
    <mergeCell ref="A51:F51"/>
    <mergeCell ref="E71:E75"/>
    <mergeCell ref="F71:F75"/>
    <mergeCell ref="C52:C53"/>
    <mergeCell ref="D52:D53"/>
    <mergeCell ref="E52:E53"/>
    <mergeCell ref="F52:F53"/>
    <mergeCell ref="F54:F55"/>
    <mergeCell ref="A66:B66"/>
    <mergeCell ref="E66:F68"/>
    <mergeCell ref="A67:B67"/>
    <mergeCell ref="A68:B68"/>
    <mergeCell ref="A69:F69"/>
    <mergeCell ref="A88:F88"/>
    <mergeCell ref="A76:B76"/>
    <mergeCell ref="E76:F76"/>
    <mergeCell ref="A77:F77"/>
    <mergeCell ref="E79:E80"/>
    <mergeCell ref="F79:F80"/>
    <mergeCell ref="A81:B81"/>
    <mergeCell ref="E81:F81"/>
    <mergeCell ref="E83:E85"/>
    <mergeCell ref="A86:B86"/>
    <mergeCell ref="E86:F86"/>
    <mergeCell ref="A87:B87"/>
    <mergeCell ref="E87:F87"/>
    <mergeCell ref="A89:D89"/>
    <mergeCell ref="E89:F99"/>
    <mergeCell ref="A96:B96"/>
    <mergeCell ref="A98:B98"/>
    <mergeCell ref="A99:B99"/>
  </mergeCells>
  <pageMargins left="0.511811024" right="0.511811024" top="0.78740157499999996" bottom="0.78740157499999996" header="0.31496062000000002" footer="0.31496062000000002"/>
  <pageSetup paperSize="9" scale="4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A275F-F9B7-4875-B613-3A72E8B53823}">
  <sheetPr>
    <pageSetUpPr fitToPage="1"/>
  </sheetPr>
  <dimension ref="A1:I104"/>
  <sheetViews>
    <sheetView zoomScaleNormal="100" workbookViewId="0">
      <selection activeCell="F85" sqref="F85"/>
    </sheetView>
  </sheetViews>
  <sheetFormatPr defaultRowHeight="18.75" x14ac:dyDescent="0.3"/>
  <cols>
    <col min="1" max="1" width="14.5703125" style="1" customWidth="1"/>
    <col min="2" max="2" width="41.7109375" style="3" customWidth="1"/>
    <col min="3" max="3" width="15.7109375" style="1" customWidth="1"/>
    <col min="4" max="4" width="20.5703125" style="3" customWidth="1"/>
    <col min="5" max="5" width="50.5703125" style="1" customWidth="1"/>
    <col min="6" max="6" width="60.85546875" style="1" customWidth="1"/>
    <col min="7" max="8" width="9.140625" style="2"/>
    <col min="9" max="9" width="16.7109375" style="2" bestFit="1" customWidth="1"/>
    <col min="10" max="16384" width="9.140625" style="2"/>
  </cols>
  <sheetData>
    <row r="1" spans="1:6" ht="30.75" customHeight="1" x14ac:dyDescent="0.3">
      <c r="A1" s="82" t="s">
        <v>168</v>
      </c>
      <c r="B1" s="82"/>
      <c r="C1" s="82"/>
      <c r="D1" s="82"/>
      <c r="E1" s="82"/>
      <c r="F1" s="82"/>
    </row>
    <row r="2" spans="1:6" ht="37.5" x14ac:dyDescent="0.3">
      <c r="A2" s="4" t="s">
        <v>1</v>
      </c>
      <c r="B2" s="5" t="s">
        <v>2</v>
      </c>
      <c r="C2" s="74" t="s">
        <v>3</v>
      </c>
      <c r="D2" s="5" t="s">
        <v>4</v>
      </c>
      <c r="E2" s="75" t="s">
        <v>5</v>
      </c>
      <c r="F2" s="75" t="s">
        <v>6</v>
      </c>
    </row>
    <row r="3" spans="1:6" x14ac:dyDescent="0.3">
      <c r="A3" s="4">
        <v>1</v>
      </c>
      <c r="B3" s="4" t="s">
        <v>7</v>
      </c>
      <c r="C3" s="75"/>
      <c r="D3" s="4" t="s">
        <v>8</v>
      </c>
      <c r="E3" s="75"/>
      <c r="F3" s="75"/>
    </row>
    <row r="4" spans="1:6" x14ac:dyDescent="0.3">
      <c r="A4" s="6" t="s">
        <v>9</v>
      </c>
      <c r="B4" s="7" t="s">
        <v>10</v>
      </c>
      <c r="C4" s="6"/>
      <c r="D4" s="17"/>
      <c r="E4" s="8">
        <v>1</v>
      </c>
      <c r="F4" s="68" t="s">
        <v>11</v>
      </c>
    </row>
    <row r="5" spans="1:6" x14ac:dyDescent="0.3">
      <c r="A5" s="6" t="s">
        <v>12</v>
      </c>
      <c r="B5" s="7" t="s">
        <v>13</v>
      </c>
      <c r="C5" s="6"/>
      <c r="D5" s="17"/>
      <c r="E5" s="6"/>
      <c r="F5" s="68"/>
    </row>
    <row r="6" spans="1:6" x14ac:dyDescent="0.3">
      <c r="A6" s="6" t="s">
        <v>14</v>
      </c>
      <c r="B6" s="7" t="s">
        <v>15</v>
      </c>
      <c r="C6" s="6"/>
      <c r="D6" s="17"/>
      <c r="E6" s="6"/>
      <c r="F6" s="68"/>
    </row>
    <row r="7" spans="1:6" x14ac:dyDescent="0.3">
      <c r="A7" s="6" t="s">
        <v>16</v>
      </c>
      <c r="B7" s="7" t="s">
        <v>17</v>
      </c>
      <c r="C7" s="6"/>
      <c r="D7" s="17"/>
      <c r="E7" s="6"/>
      <c r="F7" s="68"/>
    </row>
    <row r="8" spans="1:6" x14ac:dyDescent="0.3">
      <c r="A8" s="6" t="s">
        <v>18</v>
      </c>
      <c r="B8" s="7" t="s">
        <v>19</v>
      </c>
      <c r="C8" s="6"/>
      <c r="D8" s="17"/>
      <c r="E8" s="6"/>
      <c r="F8" s="68"/>
    </row>
    <row r="9" spans="1:6" x14ac:dyDescent="0.3">
      <c r="A9" s="6" t="s">
        <v>20</v>
      </c>
      <c r="B9" s="7" t="s">
        <v>21</v>
      </c>
      <c r="C9" s="6"/>
      <c r="D9" s="17"/>
      <c r="E9" s="6"/>
      <c r="F9" s="68"/>
    </row>
    <row r="10" spans="1:6" x14ac:dyDescent="0.3">
      <c r="A10" s="6" t="s">
        <v>22</v>
      </c>
      <c r="B10" s="7" t="s">
        <v>23</v>
      </c>
      <c r="C10" s="6"/>
      <c r="D10" s="17"/>
      <c r="E10" s="6"/>
      <c r="F10" s="68"/>
    </row>
    <row r="11" spans="1:6" x14ac:dyDescent="0.3">
      <c r="A11" s="6" t="s">
        <v>24</v>
      </c>
      <c r="B11" s="7" t="s">
        <v>25</v>
      </c>
      <c r="C11" s="6"/>
      <c r="D11" s="17"/>
      <c r="E11" s="6"/>
      <c r="F11" s="68"/>
    </row>
    <row r="12" spans="1:6" ht="37.5" x14ac:dyDescent="0.3">
      <c r="A12" s="9"/>
      <c r="B12" s="10" t="s">
        <v>26</v>
      </c>
      <c r="C12" s="9"/>
      <c r="D12" s="11">
        <f>SUM(D4:D11)</f>
        <v>0</v>
      </c>
      <c r="E12" s="81"/>
      <c r="F12" s="81"/>
    </row>
    <row r="13" spans="1:6" x14ac:dyDescent="0.3">
      <c r="A13" s="64"/>
      <c r="B13" s="64"/>
      <c r="C13" s="64"/>
      <c r="D13" s="64"/>
      <c r="E13" s="64"/>
      <c r="F13" s="64"/>
    </row>
    <row r="14" spans="1:6" ht="56.25" x14ac:dyDescent="0.3">
      <c r="A14" s="4">
        <v>2</v>
      </c>
      <c r="B14" s="5" t="s">
        <v>27</v>
      </c>
      <c r="C14" s="74" t="s">
        <v>3</v>
      </c>
      <c r="D14" s="75" t="s">
        <v>28</v>
      </c>
      <c r="E14" s="75" t="s">
        <v>5</v>
      </c>
      <c r="F14" s="75" t="s">
        <v>6</v>
      </c>
    </row>
    <row r="15" spans="1:6" ht="37.5" x14ac:dyDescent="0.3">
      <c r="A15" s="4" t="s">
        <v>29</v>
      </c>
      <c r="B15" s="5" t="s">
        <v>30</v>
      </c>
      <c r="C15" s="75"/>
      <c r="D15" s="75"/>
      <c r="E15" s="75"/>
      <c r="F15" s="75"/>
    </row>
    <row r="16" spans="1:6" x14ac:dyDescent="0.3">
      <c r="A16" s="6" t="s">
        <v>9</v>
      </c>
      <c r="B16" s="7" t="s">
        <v>31</v>
      </c>
      <c r="C16" s="12">
        <v>8.3299999999999999E-2</v>
      </c>
      <c r="D16" s="17">
        <f>$D$12*C16</f>
        <v>0</v>
      </c>
      <c r="E16" s="6" t="s">
        <v>32</v>
      </c>
      <c r="F16" s="6" t="s">
        <v>33</v>
      </c>
    </row>
    <row r="17" spans="1:6" x14ac:dyDescent="0.3">
      <c r="A17" s="6" t="s">
        <v>12</v>
      </c>
      <c r="B17" s="7" t="s">
        <v>34</v>
      </c>
      <c r="C17" s="12">
        <v>2.7799999999999998E-2</v>
      </c>
      <c r="D17" s="17">
        <f>$D$12*C17</f>
        <v>0</v>
      </c>
      <c r="E17" s="6" t="s">
        <v>35</v>
      </c>
      <c r="F17" s="6" t="s">
        <v>36</v>
      </c>
    </row>
    <row r="18" spans="1:6" ht="56.25" x14ac:dyDescent="0.3">
      <c r="A18" s="6" t="s">
        <v>14</v>
      </c>
      <c r="B18" s="13" t="s">
        <v>37</v>
      </c>
      <c r="C18" s="12">
        <v>4.1399999999999999E-2</v>
      </c>
      <c r="D18" s="17">
        <f>$D$12*C18</f>
        <v>0</v>
      </c>
      <c r="E18" s="6" t="s">
        <v>38</v>
      </c>
      <c r="F18" s="6" t="s">
        <v>39</v>
      </c>
    </row>
    <row r="19" spans="1:6" ht="75" x14ac:dyDescent="0.3">
      <c r="A19" s="6" t="s">
        <v>16</v>
      </c>
      <c r="B19" s="13" t="s">
        <v>40</v>
      </c>
      <c r="C19" s="12">
        <v>3.5999999999999999E-3</v>
      </c>
      <c r="D19" s="17">
        <f>$D$12*C19</f>
        <v>0</v>
      </c>
      <c r="E19" s="6" t="s">
        <v>41</v>
      </c>
      <c r="F19" s="6"/>
    </row>
    <row r="20" spans="1:6" x14ac:dyDescent="0.3">
      <c r="A20" s="69" t="s">
        <v>42</v>
      </c>
      <c r="B20" s="69"/>
      <c r="C20" s="15">
        <f>SUM(C16:C19)</f>
        <v>0.15609999999999999</v>
      </c>
      <c r="D20" s="43">
        <f>SUM(D16:D19)</f>
        <v>0</v>
      </c>
      <c r="E20" s="64"/>
      <c r="F20" s="64"/>
    </row>
    <row r="21" spans="1:6" ht="37.5" x14ac:dyDescent="0.3">
      <c r="A21" s="4" t="s">
        <v>43</v>
      </c>
      <c r="B21" s="5" t="s">
        <v>44</v>
      </c>
      <c r="C21" s="5" t="s">
        <v>3</v>
      </c>
      <c r="D21" s="4" t="s">
        <v>28</v>
      </c>
      <c r="E21" s="4" t="s">
        <v>5</v>
      </c>
      <c r="F21" s="4" t="s">
        <v>6</v>
      </c>
    </row>
    <row r="22" spans="1:6" x14ac:dyDescent="0.3">
      <c r="A22" s="6" t="s">
        <v>9</v>
      </c>
      <c r="B22" s="7" t="s">
        <v>45</v>
      </c>
      <c r="C22" s="12">
        <v>0.2</v>
      </c>
      <c r="D22" s="17">
        <f>$D$12*C22</f>
        <v>0</v>
      </c>
      <c r="E22" s="68" t="s">
        <v>46</v>
      </c>
      <c r="F22" s="6" t="s">
        <v>47</v>
      </c>
    </row>
    <row r="23" spans="1:6" ht="37.5" x14ac:dyDescent="0.3">
      <c r="A23" s="6" t="s">
        <v>12</v>
      </c>
      <c r="B23" s="7" t="s">
        <v>48</v>
      </c>
      <c r="C23" s="12">
        <v>1.4999999999999999E-2</v>
      </c>
      <c r="D23" s="17">
        <f t="shared" ref="D23:D29" si="0">$D$12*C23</f>
        <v>0</v>
      </c>
      <c r="E23" s="68"/>
      <c r="F23" s="16" t="s">
        <v>49</v>
      </c>
    </row>
    <row r="24" spans="1:6" x14ac:dyDescent="0.3">
      <c r="A24" s="6" t="s">
        <v>14</v>
      </c>
      <c r="B24" s="7" t="s">
        <v>50</v>
      </c>
      <c r="C24" s="12">
        <v>0.01</v>
      </c>
      <c r="D24" s="17">
        <f t="shared" si="0"/>
        <v>0</v>
      </c>
      <c r="E24" s="68"/>
      <c r="F24" s="6" t="s">
        <v>51</v>
      </c>
    </row>
    <row r="25" spans="1:6" x14ac:dyDescent="0.3">
      <c r="A25" s="6" t="s">
        <v>16</v>
      </c>
      <c r="B25" s="7" t="s">
        <v>52</v>
      </c>
      <c r="C25" s="12">
        <v>2E-3</v>
      </c>
      <c r="D25" s="17">
        <f t="shared" si="0"/>
        <v>0</v>
      </c>
      <c r="E25" s="68"/>
      <c r="F25" s="6" t="s">
        <v>53</v>
      </c>
    </row>
    <row r="26" spans="1:6" ht="37.5" x14ac:dyDescent="0.3">
      <c r="A26" s="6" t="s">
        <v>18</v>
      </c>
      <c r="B26" s="7" t="s">
        <v>54</v>
      </c>
      <c r="C26" s="12">
        <v>2.5000000000000001E-2</v>
      </c>
      <c r="D26" s="17">
        <f t="shared" si="0"/>
        <v>0</v>
      </c>
      <c r="E26" s="68"/>
      <c r="F26" s="16" t="s">
        <v>55</v>
      </c>
    </row>
    <row r="27" spans="1:6" x14ac:dyDescent="0.3">
      <c r="A27" s="6" t="s">
        <v>20</v>
      </c>
      <c r="B27" s="7" t="s">
        <v>56</v>
      </c>
      <c r="C27" s="12">
        <v>0.08</v>
      </c>
      <c r="D27" s="17">
        <f t="shared" si="0"/>
        <v>0</v>
      </c>
      <c r="E27" s="68"/>
      <c r="F27" s="6" t="s">
        <v>57</v>
      </c>
    </row>
    <row r="28" spans="1:6" ht="56.25" x14ac:dyDescent="0.3">
      <c r="A28" s="6" t="s">
        <v>22</v>
      </c>
      <c r="B28" s="13" t="s">
        <v>58</v>
      </c>
      <c r="C28" s="12">
        <v>3.49E-2</v>
      </c>
      <c r="D28" s="17">
        <f>$D$12*C28</f>
        <v>0</v>
      </c>
      <c r="E28" s="16" t="s">
        <v>59</v>
      </c>
      <c r="F28" s="6" t="s">
        <v>60</v>
      </c>
    </row>
    <row r="29" spans="1:6" x14ac:dyDescent="0.3">
      <c r="A29" s="6" t="s">
        <v>24</v>
      </c>
      <c r="B29" s="7" t="s">
        <v>61</v>
      </c>
      <c r="C29" s="12">
        <v>6.0000000000000001E-3</v>
      </c>
      <c r="D29" s="17">
        <f t="shared" si="0"/>
        <v>0</v>
      </c>
      <c r="E29" s="6" t="s">
        <v>46</v>
      </c>
      <c r="F29" s="6" t="s">
        <v>62</v>
      </c>
    </row>
    <row r="30" spans="1:6" x14ac:dyDescent="0.3">
      <c r="A30" s="69" t="s">
        <v>63</v>
      </c>
      <c r="B30" s="69"/>
      <c r="C30" s="15">
        <f>SUM(C22:C29)</f>
        <v>0.37290000000000006</v>
      </c>
      <c r="D30" s="43">
        <f>SUM(D22:D29)</f>
        <v>0</v>
      </c>
      <c r="E30" s="64"/>
      <c r="F30" s="64"/>
    </row>
    <row r="31" spans="1:6" ht="37.5" x14ac:dyDescent="0.3">
      <c r="A31" s="4" t="s">
        <v>64</v>
      </c>
      <c r="B31" s="5" t="s">
        <v>65</v>
      </c>
      <c r="C31" s="5" t="s">
        <v>3</v>
      </c>
      <c r="D31" s="4" t="s">
        <v>28</v>
      </c>
      <c r="E31" s="4" t="s">
        <v>5</v>
      </c>
      <c r="F31" s="4" t="s">
        <v>6</v>
      </c>
    </row>
    <row r="32" spans="1:6" x14ac:dyDescent="0.3">
      <c r="A32" s="6" t="s">
        <v>9</v>
      </c>
      <c r="B32" s="7" t="s">
        <v>66</v>
      </c>
      <c r="C32" s="6"/>
      <c r="D32" s="17"/>
      <c r="E32" s="16"/>
      <c r="F32" s="68" t="s">
        <v>67</v>
      </c>
    </row>
    <row r="33" spans="1:9" ht="37.5" x14ac:dyDescent="0.3">
      <c r="A33" s="6" t="s">
        <v>68</v>
      </c>
      <c r="B33" s="13" t="s">
        <v>69</v>
      </c>
      <c r="C33" s="12">
        <v>-0.06</v>
      </c>
      <c r="D33" s="17">
        <f>$D$12*C33</f>
        <v>0</v>
      </c>
      <c r="E33" s="6" t="s">
        <v>70</v>
      </c>
      <c r="F33" s="68"/>
    </row>
    <row r="34" spans="1:9" ht="66.75" customHeight="1" x14ac:dyDescent="0.3">
      <c r="A34" s="6" t="s">
        <v>12</v>
      </c>
      <c r="B34" s="13" t="s">
        <v>71</v>
      </c>
      <c r="C34" s="6"/>
      <c r="D34" s="17"/>
      <c r="E34" s="16"/>
      <c r="F34" s="6" t="s">
        <v>72</v>
      </c>
    </row>
    <row r="35" spans="1:9" ht="37.5" x14ac:dyDescent="0.3">
      <c r="A35" s="6" t="s">
        <v>14</v>
      </c>
      <c r="B35" s="13" t="s">
        <v>73</v>
      </c>
      <c r="C35" s="6"/>
      <c r="D35" s="17"/>
      <c r="E35" s="68" t="s">
        <v>74</v>
      </c>
      <c r="F35" s="6" t="s">
        <v>60</v>
      </c>
    </row>
    <row r="36" spans="1:9" x14ac:dyDescent="0.3">
      <c r="A36" s="6" t="s">
        <v>16</v>
      </c>
      <c r="B36" s="7" t="s">
        <v>75</v>
      </c>
      <c r="C36" s="6"/>
      <c r="D36" s="17">
        <v>0</v>
      </c>
      <c r="E36" s="68"/>
      <c r="F36" s="6" t="s">
        <v>60</v>
      </c>
    </row>
    <row r="37" spans="1:9" x14ac:dyDescent="0.3">
      <c r="A37" s="6" t="s">
        <v>18</v>
      </c>
      <c r="B37" s="7" t="s">
        <v>76</v>
      </c>
      <c r="C37" s="6"/>
      <c r="D37" s="17"/>
      <c r="E37" s="68"/>
      <c r="F37" s="6" t="s">
        <v>60</v>
      </c>
    </row>
    <row r="38" spans="1:9" x14ac:dyDescent="0.3">
      <c r="A38" s="6" t="s">
        <v>20</v>
      </c>
      <c r="B38" s="7" t="s">
        <v>77</v>
      </c>
      <c r="C38" s="6"/>
      <c r="D38" s="17"/>
      <c r="E38" s="68"/>
      <c r="F38" s="6"/>
    </row>
    <row r="39" spans="1:9" x14ac:dyDescent="0.3">
      <c r="A39" s="6" t="s">
        <v>22</v>
      </c>
      <c r="B39" s="7" t="s">
        <v>78</v>
      </c>
      <c r="C39" s="6"/>
      <c r="D39" s="17">
        <v>0</v>
      </c>
      <c r="E39" s="6"/>
      <c r="F39" s="6"/>
    </row>
    <row r="40" spans="1:9" x14ac:dyDescent="0.3">
      <c r="A40" s="70" t="s">
        <v>79</v>
      </c>
      <c r="B40" s="70"/>
      <c r="C40" s="18">
        <f>SUM(C32:C39)</f>
        <v>-0.06</v>
      </c>
      <c r="D40" s="44">
        <f>SUM(D32:D39)</f>
        <v>0</v>
      </c>
      <c r="E40" s="64"/>
      <c r="F40" s="64"/>
    </row>
    <row r="41" spans="1:9" ht="40.5" customHeight="1" x14ac:dyDescent="0.3">
      <c r="A41" s="83" t="s">
        <v>80</v>
      </c>
      <c r="B41" s="71"/>
      <c r="C41" s="19">
        <f>C20+C30</f>
        <v>0.52900000000000003</v>
      </c>
      <c r="D41" s="20">
        <f>D20+D30+D40</f>
        <v>0</v>
      </c>
      <c r="E41" s="64"/>
      <c r="F41" s="64"/>
      <c r="I41" s="46"/>
    </row>
    <row r="42" spans="1:9" ht="24" customHeight="1" x14ac:dyDescent="0.3">
      <c r="A42" s="77"/>
      <c r="B42" s="77"/>
      <c r="C42" s="77"/>
      <c r="D42" s="77"/>
      <c r="E42" s="77"/>
      <c r="F42" s="77"/>
    </row>
    <row r="43" spans="1:9" ht="37.5" x14ac:dyDescent="0.3">
      <c r="A43" s="4">
        <v>3</v>
      </c>
      <c r="B43" s="5" t="s">
        <v>81</v>
      </c>
      <c r="C43" s="5" t="s">
        <v>3</v>
      </c>
      <c r="D43" s="4" t="s">
        <v>28</v>
      </c>
      <c r="E43" s="4" t="s">
        <v>5</v>
      </c>
      <c r="F43" s="4" t="s">
        <v>6</v>
      </c>
    </row>
    <row r="44" spans="1:9" ht="150" x14ac:dyDescent="0.3">
      <c r="A44" s="6" t="s">
        <v>9</v>
      </c>
      <c r="B44" s="7" t="s">
        <v>82</v>
      </c>
      <c r="C44" s="12">
        <v>2.8999999999999998E-3</v>
      </c>
      <c r="D44" s="17">
        <f>$D$12*C44</f>
        <v>0</v>
      </c>
      <c r="E44" s="16" t="s">
        <v>83</v>
      </c>
      <c r="F44" s="67" t="s">
        <v>84</v>
      </c>
    </row>
    <row r="45" spans="1:9" ht="93.75" x14ac:dyDescent="0.3">
      <c r="A45" s="6" t="s">
        <v>12</v>
      </c>
      <c r="B45" s="13" t="s">
        <v>85</v>
      </c>
      <c r="C45" s="21">
        <v>5.5999999999999995E-4</v>
      </c>
      <c r="D45" s="17">
        <f t="shared" ref="D45:D47" si="1">$D$12*C45</f>
        <v>0</v>
      </c>
      <c r="E45" s="16" t="s">
        <v>86</v>
      </c>
      <c r="F45" s="68"/>
    </row>
    <row r="46" spans="1:9" ht="168.75" x14ac:dyDescent="0.3">
      <c r="A46" s="6" t="s">
        <v>14</v>
      </c>
      <c r="B46" s="13" t="s">
        <v>87</v>
      </c>
      <c r="C46" s="21">
        <v>6.9999999999999994E-5</v>
      </c>
      <c r="D46" s="17">
        <f t="shared" si="1"/>
        <v>0</v>
      </c>
      <c r="E46" s="16" t="s">
        <v>88</v>
      </c>
      <c r="F46" s="68"/>
    </row>
    <row r="47" spans="1:9" ht="112.5" x14ac:dyDescent="0.3">
      <c r="A47" s="6" t="s">
        <v>16</v>
      </c>
      <c r="B47" s="13" t="s">
        <v>89</v>
      </c>
      <c r="C47" s="21">
        <v>2.7999999999999998E-4</v>
      </c>
      <c r="D47" s="17">
        <f t="shared" si="1"/>
        <v>0</v>
      </c>
      <c r="E47" s="16" t="s">
        <v>90</v>
      </c>
      <c r="F47" s="68" t="s">
        <v>91</v>
      </c>
    </row>
    <row r="48" spans="1:9" ht="112.5" x14ac:dyDescent="0.3">
      <c r="A48" s="6" t="s">
        <v>18</v>
      </c>
      <c r="B48" s="13" t="s">
        <v>92</v>
      </c>
      <c r="C48" s="12">
        <v>3.2000000000000001E-2</v>
      </c>
      <c r="D48" s="17">
        <f>$D$12*C48</f>
        <v>0</v>
      </c>
      <c r="E48" s="16" t="s">
        <v>93</v>
      </c>
      <c r="F48" s="68"/>
    </row>
    <row r="49" spans="1:6" ht="168.75" x14ac:dyDescent="0.3">
      <c r="A49" s="6" t="s">
        <v>20</v>
      </c>
      <c r="B49" s="7" t="s">
        <v>94</v>
      </c>
      <c r="C49" s="12">
        <v>8.0000000000000004E-4</v>
      </c>
      <c r="D49" s="17">
        <f>$D$12*C49</f>
        <v>0</v>
      </c>
      <c r="E49" s="16" t="s">
        <v>95</v>
      </c>
      <c r="F49" s="68"/>
    </row>
    <row r="50" spans="1:6" ht="27.75" customHeight="1" x14ac:dyDescent="0.3">
      <c r="A50" s="71" t="s">
        <v>96</v>
      </c>
      <c r="B50" s="71"/>
      <c r="C50" s="22">
        <f>SUM(C44:C49)</f>
        <v>3.6610000000000004E-2</v>
      </c>
      <c r="D50" s="29">
        <f>SUM(D44:D49)</f>
        <v>0</v>
      </c>
      <c r="E50" s="78"/>
      <c r="F50" s="78"/>
    </row>
    <row r="51" spans="1:6" ht="27.75" customHeight="1" x14ac:dyDescent="0.3">
      <c r="A51" s="79"/>
      <c r="B51" s="79"/>
      <c r="C51" s="79"/>
      <c r="D51" s="79"/>
      <c r="E51" s="79"/>
      <c r="F51" s="79"/>
    </row>
    <row r="52" spans="1:6" ht="56.25" x14ac:dyDescent="0.3">
      <c r="A52" s="4">
        <v>4</v>
      </c>
      <c r="B52" s="23" t="s">
        <v>97</v>
      </c>
      <c r="C52" s="74" t="s">
        <v>3</v>
      </c>
      <c r="D52" s="75" t="s">
        <v>28</v>
      </c>
      <c r="E52" s="75" t="s">
        <v>5</v>
      </c>
      <c r="F52" s="75" t="s">
        <v>6</v>
      </c>
    </row>
    <row r="53" spans="1:6" x14ac:dyDescent="0.3">
      <c r="A53" s="4" t="s">
        <v>98</v>
      </c>
      <c r="B53" s="24" t="s">
        <v>99</v>
      </c>
      <c r="C53" s="75"/>
      <c r="D53" s="75"/>
      <c r="E53" s="75"/>
      <c r="F53" s="75"/>
    </row>
    <row r="54" spans="1:6" ht="281.25" x14ac:dyDescent="0.3">
      <c r="A54" s="6" t="s">
        <v>9</v>
      </c>
      <c r="B54" s="13" t="s">
        <v>100</v>
      </c>
      <c r="C54" s="12">
        <v>6.9999999999999999E-4</v>
      </c>
      <c r="D54" s="17">
        <f>$D$12*C54</f>
        <v>0</v>
      </c>
      <c r="E54" s="16" t="s">
        <v>101</v>
      </c>
      <c r="F54" s="67" t="s">
        <v>102</v>
      </c>
    </row>
    <row r="55" spans="1:6" ht="131.25" x14ac:dyDescent="0.3">
      <c r="A55" s="6" t="s">
        <v>12</v>
      </c>
      <c r="B55" s="13" t="s">
        <v>103</v>
      </c>
      <c r="C55" s="21">
        <v>2.5999999999999998E-4</v>
      </c>
      <c r="D55" s="17">
        <f>$D$12*C55</f>
        <v>0</v>
      </c>
      <c r="E55" s="16" t="s">
        <v>104</v>
      </c>
      <c r="F55" s="68"/>
    </row>
    <row r="56" spans="1:6" x14ac:dyDescent="0.3">
      <c r="A56" s="69" t="s">
        <v>105</v>
      </c>
      <c r="B56" s="69"/>
      <c r="C56" s="15">
        <f>SUM(C54:C55)</f>
        <v>9.5999999999999992E-4</v>
      </c>
      <c r="D56" s="25">
        <f>SUM(D54:D55)</f>
        <v>0</v>
      </c>
      <c r="E56" s="76"/>
      <c r="F56" s="76"/>
    </row>
    <row r="57" spans="1:6" ht="37.5" x14ac:dyDescent="0.3">
      <c r="A57" s="4" t="s">
        <v>106</v>
      </c>
      <c r="B57" s="24" t="s">
        <v>99</v>
      </c>
      <c r="C57" s="5" t="s">
        <v>3</v>
      </c>
      <c r="D57" s="4" t="s">
        <v>28</v>
      </c>
      <c r="E57" s="4" t="s">
        <v>5</v>
      </c>
      <c r="F57" s="4" t="s">
        <v>6</v>
      </c>
    </row>
    <row r="58" spans="1:6" ht="93.75" x14ac:dyDescent="0.3">
      <c r="A58" s="6" t="s">
        <v>9</v>
      </c>
      <c r="B58" s="13" t="s">
        <v>107</v>
      </c>
      <c r="C58" s="12">
        <v>8.3299999999999999E-2</v>
      </c>
      <c r="D58" s="17">
        <f>$D$12*C58</f>
        <v>0</v>
      </c>
      <c r="E58" s="16" t="s">
        <v>108</v>
      </c>
      <c r="F58" s="6" t="s">
        <v>109</v>
      </c>
    </row>
    <row r="59" spans="1:6" ht="75" x14ac:dyDescent="0.3">
      <c r="A59" s="6" t="s">
        <v>12</v>
      </c>
      <c r="B59" s="7" t="s">
        <v>110</v>
      </c>
      <c r="C59" s="12">
        <v>2.8E-3</v>
      </c>
      <c r="D59" s="17">
        <f t="shared" ref="D59:D65" si="2">$D$12*C59</f>
        <v>0</v>
      </c>
      <c r="E59" s="16" t="s">
        <v>111</v>
      </c>
      <c r="F59" s="16" t="s">
        <v>112</v>
      </c>
    </row>
    <row r="60" spans="1:6" ht="131.25" x14ac:dyDescent="0.3">
      <c r="A60" s="6" t="s">
        <v>14</v>
      </c>
      <c r="B60" s="7" t="s">
        <v>113</v>
      </c>
      <c r="C60" s="12">
        <v>2.0000000000000001E-4</v>
      </c>
      <c r="D60" s="17">
        <f t="shared" si="2"/>
        <v>0</v>
      </c>
      <c r="E60" s="16" t="s">
        <v>114</v>
      </c>
      <c r="F60" s="6" t="s">
        <v>115</v>
      </c>
    </row>
    <row r="61" spans="1:6" ht="150" x14ac:dyDescent="0.3">
      <c r="A61" s="6" t="s">
        <v>16</v>
      </c>
      <c r="B61" s="13" t="s">
        <v>116</v>
      </c>
      <c r="C61" s="12">
        <v>1E-3</v>
      </c>
      <c r="D61" s="17">
        <f t="shared" si="2"/>
        <v>0</v>
      </c>
      <c r="E61" s="16" t="s">
        <v>117</v>
      </c>
      <c r="F61" s="16" t="s">
        <v>118</v>
      </c>
    </row>
    <row r="62" spans="1:6" ht="37.5" x14ac:dyDescent="0.3">
      <c r="A62" s="6" t="s">
        <v>18</v>
      </c>
      <c r="B62" s="13" t="s">
        <v>119</v>
      </c>
      <c r="C62" s="12">
        <v>3.2599999999999997E-2</v>
      </c>
      <c r="D62" s="17">
        <f t="shared" si="2"/>
        <v>0</v>
      </c>
      <c r="E62" s="16" t="s">
        <v>120</v>
      </c>
      <c r="F62" s="6"/>
    </row>
    <row r="63" spans="1:6" ht="56.25" x14ac:dyDescent="0.3">
      <c r="A63" s="6" t="s">
        <v>20</v>
      </c>
      <c r="B63" s="7" t="s">
        <v>121</v>
      </c>
      <c r="C63" s="12">
        <v>1.15E-2</v>
      </c>
      <c r="D63" s="17">
        <f t="shared" si="2"/>
        <v>0</v>
      </c>
      <c r="E63" s="16" t="s">
        <v>122</v>
      </c>
      <c r="F63" s="16" t="s">
        <v>123</v>
      </c>
    </row>
    <row r="64" spans="1:6" ht="112.5" x14ac:dyDescent="0.3">
      <c r="A64" s="6" t="s">
        <v>22</v>
      </c>
      <c r="B64" s="13" t="s">
        <v>124</v>
      </c>
      <c r="C64" s="12">
        <v>3.3E-3</v>
      </c>
      <c r="D64" s="17">
        <f t="shared" si="2"/>
        <v>0</v>
      </c>
      <c r="E64" s="16" t="s">
        <v>125</v>
      </c>
      <c r="F64" s="6" t="s">
        <v>126</v>
      </c>
    </row>
    <row r="65" spans="1:6" ht="187.5" x14ac:dyDescent="0.3">
      <c r="A65" s="6" t="s">
        <v>24</v>
      </c>
      <c r="B65" s="13" t="s">
        <v>127</v>
      </c>
      <c r="C65" s="12">
        <v>1.9800000000000002E-2</v>
      </c>
      <c r="D65" s="17">
        <f t="shared" si="2"/>
        <v>0</v>
      </c>
      <c r="E65" s="16" t="s">
        <v>128</v>
      </c>
      <c r="F65" s="16" t="s">
        <v>129</v>
      </c>
    </row>
    <row r="66" spans="1:6" x14ac:dyDescent="0.3">
      <c r="A66" s="70" t="s">
        <v>130</v>
      </c>
      <c r="B66" s="70"/>
      <c r="C66" s="26">
        <f>SUM(C58:C65)</f>
        <v>0.15450000000000003</v>
      </c>
      <c r="D66" s="27">
        <f>SUM(D58:D65)</f>
        <v>0</v>
      </c>
      <c r="E66" s="64"/>
      <c r="F66" s="64"/>
    </row>
    <row r="67" spans="1:6" ht="26.25" customHeight="1" x14ac:dyDescent="0.3">
      <c r="A67" s="71" t="s">
        <v>131</v>
      </c>
      <c r="B67" s="71"/>
      <c r="C67" s="28">
        <f>C56+C66</f>
        <v>0.15546000000000001</v>
      </c>
      <c r="D67" s="29">
        <f>D56+D66</f>
        <v>0</v>
      </c>
      <c r="E67" s="64"/>
      <c r="F67" s="64"/>
    </row>
    <row r="68" spans="1:6" ht="57.75" customHeight="1" x14ac:dyDescent="0.3">
      <c r="A68" s="72" t="s">
        <v>132</v>
      </c>
      <c r="B68" s="73"/>
      <c r="C68" s="30">
        <f>C41+C50+C67</f>
        <v>0.7210700000000001</v>
      </c>
      <c r="D68" s="31">
        <f>D41+D50+D67</f>
        <v>0</v>
      </c>
      <c r="E68" s="64"/>
      <c r="F68" s="64"/>
    </row>
    <row r="69" spans="1:6" x14ac:dyDescent="0.3">
      <c r="A69" s="64"/>
      <c r="B69" s="64"/>
      <c r="C69" s="64"/>
      <c r="D69" s="64"/>
      <c r="E69" s="64"/>
      <c r="F69" s="64"/>
    </row>
    <row r="70" spans="1:6" ht="37.5" x14ac:dyDescent="0.3">
      <c r="A70" s="5">
        <v>5</v>
      </c>
      <c r="B70" s="32" t="s">
        <v>133</v>
      </c>
      <c r="C70" s="5" t="s">
        <v>3</v>
      </c>
      <c r="D70" s="4" t="s">
        <v>28</v>
      </c>
      <c r="E70" s="4" t="s">
        <v>5</v>
      </c>
      <c r="F70" s="4" t="s">
        <v>6</v>
      </c>
    </row>
    <row r="71" spans="1:6" x14ac:dyDescent="0.3">
      <c r="A71" s="6" t="s">
        <v>9</v>
      </c>
      <c r="B71" s="7" t="s">
        <v>134</v>
      </c>
      <c r="C71" s="6"/>
      <c r="D71" s="17"/>
      <c r="E71" s="67"/>
      <c r="F71" s="68"/>
    </row>
    <row r="72" spans="1:6" ht="37.5" x14ac:dyDescent="0.3">
      <c r="A72" s="6" t="s">
        <v>12</v>
      </c>
      <c r="B72" s="13" t="s">
        <v>135</v>
      </c>
      <c r="C72" s="6"/>
      <c r="D72" s="17">
        <v>0</v>
      </c>
      <c r="E72" s="68"/>
      <c r="F72" s="68"/>
    </row>
    <row r="73" spans="1:6" x14ac:dyDescent="0.3">
      <c r="A73" s="6" t="s">
        <v>14</v>
      </c>
      <c r="B73" s="7" t="s">
        <v>136</v>
      </c>
      <c r="C73" s="6"/>
      <c r="D73" s="17">
        <v>0</v>
      </c>
      <c r="E73" s="68"/>
      <c r="F73" s="68"/>
    </row>
    <row r="74" spans="1:6" ht="37.5" x14ac:dyDescent="0.3">
      <c r="A74" s="6" t="s">
        <v>16</v>
      </c>
      <c r="B74" s="13" t="s">
        <v>137</v>
      </c>
      <c r="C74" s="6"/>
      <c r="D74" s="17"/>
      <c r="E74" s="68"/>
      <c r="F74" s="68"/>
    </row>
    <row r="75" spans="1:6" x14ac:dyDescent="0.3">
      <c r="A75" s="6" t="s">
        <v>18</v>
      </c>
      <c r="B75" s="7" t="s">
        <v>25</v>
      </c>
      <c r="C75" s="6"/>
      <c r="D75" s="17">
        <v>0</v>
      </c>
      <c r="E75" s="68"/>
      <c r="F75" s="68"/>
    </row>
    <row r="76" spans="1:6" ht="31.5" customHeight="1" x14ac:dyDescent="0.3">
      <c r="A76" s="66" t="s">
        <v>138</v>
      </c>
      <c r="B76" s="66"/>
      <c r="C76" s="9"/>
      <c r="D76" s="45">
        <f>SUM(D71:D75)</f>
        <v>0</v>
      </c>
      <c r="E76" s="64"/>
      <c r="F76" s="64"/>
    </row>
    <row r="77" spans="1:6" x14ac:dyDescent="0.3">
      <c r="A77" s="64"/>
      <c r="B77" s="64"/>
      <c r="C77" s="64"/>
      <c r="D77" s="64"/>
      <c r="E77" s="64"/>
      <c r="F77" s="64"/>
    </row>
    <row r="78" spans="1:6" ht="37.5" x14ac:dyDescent="0.3">
      <c r="A78" s="5">
        <v>6</v>
      </c>
      <c r="B78" s="32" t="s">
        <v>139</v>
      </c>
      <c r="C78" s="5" t="s">
        <v>3</v>
      </c>
      <c r="D78" s="4" t="s">
        <v>28</v>
      </c>
      <c r="E78" s="4" t="s">
        <v>5</v>
      </c>
      <c r="F78" s="4" t="s">
        <v>6</v>
      </c>
    </row>
    <row r="79" spans="1:6" ht="66.75" customHeight="1" x14ac:dyDescent="0.3">
      <c r="A79" s="6" t="s">
        <v>9</v>
      </c>
      <c r="B79" s="7" t="s">
        <v>140</v>
      </c>
      <c r="C79" s="12">
        <v>4.6600000000000003E-2</v>
      </c>
      <c r="D79" s="17">
        <f>$D$96*C79</f>
        <v>0</v>
      </c>
      <c r="E79" s="67"/>
      <c r="F79" s="68"/>
    </row>
    <row r="80" spans="1:6" ht="73.5" customHeight="1" x14ac:dyDescent="0.3">
      <c r="A80" s="6" t="s">
        <v>12</v>
      </c>
      <c r="B80" s="7" t="s">
        <v>141</v>
      </c>
      <c r="C80" s="12">
        <v>0.03</v>
      </c>
      <c r="D80" s="17">
        <f>($D$96+D79)*C80</f>
        <v>0</v>
      </c>
      <c r="E80" s="68"/>
      <c r="F80" s="68"/>
    </row>
    <row r="81" spans="1:9" x14ac:dyDescent="0.3">
      <c r="A81" s="69" t="s">
        <v>142</v>
      </c>
      <c r="B81" s="69"/>
      <c r="C81" s="15">
        <f>SUM(C79:C80)</f>
        <v>7.6600000000000001E-2</v>
      </c>
      <c r="D81" s="43">
        <f>SUM(D79:D80)</f>
        <v>0</v>
      </c>
      <c r="E81" s="64"/>
      <c r="F81" s="64"/>
    </row>
    <row r="82" spans="1:9" ht="37.5" x14ac:dyDescent="0.3">
      <c r="A82" s="5" t="s">
        <v>14</v>
      </c>
      <c r="B82" s="32" t="s">
        <v>143</v>
      </c>
      <c r="C82" s="5" t="s">
        <v>3</v>
      </c>
      <c r="D82" s="4" t="s">
        <v>28</v>
      </c>
      <c r="E82" s="4" t="s">
        <v>5</v>
      </c>
      <c r="F82" s="4" t="s">
        <v>6</v>
      </c>
    </row>
    <row r="83" spans="1:9" ht="74.25" customHeight="1" x14ac:dyDescent="0.3">
      <c r="A83" s="6" t="s">
        <v>144</v>
      </c>
      <c r="B83" s="7" t="s">
        <v>145</v>
      </c>
      <c r="C83" s="12">
        <v>1.6500000000000001E-2</v>
      </c>
      <c r="D83" s="17">
        <f ca="1">$D$100*C83</f>
        <v>0</v>
      </c>
      <c r="E83" s="84" t="s">
        <v>146</v>
      </c>
      <c r="F83" s="6"/>
      <c r="I83"/>
    </row>
    <row r="84" spans="1:9" ht="74.25" customHeight="1" x14ac:dyDescent="0.3">
      <c r="A84" s="6" t="s">
        <v>147</v>
      </c>
      <c r="B84" s="7" t="s">
        <v>148</v>
      </c>
      <c r="C84" s="12">
        <v>7.5999999999999998E-2</v>
      </c>
      <c r="D84" s="17">
        <f t="shared" ref="D84:D85" ca="1" si="3">$D$100*C84</f>
        <v>0</v>
      </c>
      <c r="E84" s="85"/>
      <c r="F84" s="6"/>
    </row>
    <row r="85" spans="1:9" ht="77.25" customHeight="1" x14ac:dyDescent="0.3">
      <c r="A85" s="6" t="s">
        <v>149</v>
      </c>
      <c r="B85" s="7" t="s">
        <v>150</v>
      </c>
      <c r="C85" s="12">
        <v>0.05</v>
      </c>
      <c r="D85" s="17">
        <f t="shared" ca="1" si="3"/>
        <v>0</v>
      </c>
      <c r="E85" s="85"/>
      <c r="F85" s="62" t="s">
        <v>151</v>
      </c>
    </row>
    <row r="86" spans="1:9" x14ac:dyDescent="0.3">
      <c r="A86" s="70" t="s">
        <v>152</v>
      </c>
      <c r="B86" s="70"/>
      <c r="C86" s="14">
        <f>SUM(C83:C85)</f>
        <v>0.14250000000000002</v>
      </c>
      <c r="D86" s="27">
        <f ca="1">SUM(D83:D85)</f>
        <v>0</v>
      </c>
      <c r="E86" s="64"/>
      <c r="F86" s="64"/>
    </row>
    <row r="87" spans="1:9" ht="30" customHeight="1" x14ac:dyDescent="0.3">
      <c r="A87" s="66" t="s">
        <v>153</v>
      </c>
      <c r="B87" s="66"/>
      <c r="C87" s="36">
        <f>C81+C86</f>
        <v>0.21910000000000002</v>
      </c>
      <c r="D87" s="45">
        <f ca="1">D81+D86</f>
        <v>0</v>
      </c>
      <c r="E87" s="64"/>
      <c r="F87" s="64"/>
    </row>
    <row r="88" spans="1:9" x14ac:dyDescent="0.3">
      <c r="A88" s="64"/>
      <c r="B88" s="64"/>
      <c r="C88" s="64"/>
      <c r="D88" s="64"/>
      <c r="E88" s="64"/>
      <c r="F88" s="64"/>
    </row>
    <row r="89" spans="1:9" x14ac:dyDescent="0.3">
      <c r="A89" s="63" t="s">
        <v>154</v>
      </c>
      <c r="B89" s="63"/>
      <c r="C89" s="63"/>
      <c r="D89" s="63"/>
      <c r="E89" s="64"/>
      <c r="F89" s="64"/>
    </row>
    <row r="90" spans="1:9" ht="56.25" x14ac:dyDescent="0.3">
      <c r="A90" s="6"/>
      <c r="B90" s="34" t="s">
        <v>155</v>
      </c>
      <c r="C90" s="33"/>
      <c r="D90" s="33" t="s">
        <v>156</v>
      </c>
      <c r="E90" s="64"/>
      <c r="F90" s="64"/>
    </row>
    <row r="91" spans="1:9" ht="37.5" x14ac:dyDescent="0.3">
      <c r="A91" s="6" t="s">
        <v>9</v>
      </c>
      <c r="B91" s="13" t="s">
        <v>157</v>
      </c>
      <c r="C91" s="6"/>
      <c r="D91" s="17">
        <f>D12</f>
        <v>0</v>
      </c>
      <c r="E91" s="64"/>
      <c r="F91" s="64"/>
    </row>
    <row r="92" spans="1:9" ht="56.25" x14ac:dyDescent="0.3">
      <c r="A92" s="6" t="s">
        <v>12</v>
      </c>
      <c r="B92" s="13" t="s">
        <v>158</v>
      </c>
      <c r="C92" s="6"/>
      <c r="D92" s="17">
        <f>D41</f>
        <v>0</v>
      </c>
      <c r="E92" s="64"/>
      <c r="F92" s="64"/>
      <c r="I92" s="40"/>
    </row>
    <row r="93" spans="1:9" ht="47.25" customHeight="1" x14ac:dyDescent="0.3">
      <c r="A93" s="6" t="s">
        <v>14</v>
      </c>
      <c r="B93" s="13" t="s">
        <v>159</v>
      </c>
      <c r="C93" s="6"/>
      <c r="D93" s="17">
        <f>D50</f>
        <v>0</v>
      </c>
      <c r="E93" s="64"/>
      <c r="F93" s="64"/>
    </row>
    <row r="94" spans="1:9" ht="56.25" x14ac:dyDescent="0.3">
      <c r="A94" s="6" t="s">
        <v>16</v>
      </c>
      <c r="B94" s="13" t="s">
        <v>160</v>
      </c>
      <c r="C94" s="6"/>
      <c r="D94" s="17">
        <f>D67</f>
        <v>0</v>
      </c>
      <c r="E94" s="64"/>
      <c r="F94" s="64"/>
      <c r="I94" s="41"/>
    </row>
    <row r="95" spans="1:9" ht="42" customHeight="1" x14ac:dyDescent="0.3">
      <c r="A95" s="6" t="s">
        <v>18</v>
      </c>
      <c r="B95" s="7" t="s">
        <v>161</v>
      </c>
      <c r="C95" s="6"/>
      <c r="D95" s="17">
        <f>D76</f>
        <v>0</v>
      </c>
      <c r="E95" s="64"/>
      <c r="F95" s="64"/>
    </row>
    <row r="96" spans="1:9" ht="38.25" customHeight="1" x14ac:dyDescent="0.3">
      <c r="A96" s="65" t="s">
        <v>162</v>
      </c>
      <c r="B96" s="65"/>
      <c r="C96" s="35"/>
      <c r="D96" s="37">
        <f>SUM(D91:D95)</f>
        <v>0</v>
      </c>
      <c r="E96" s="64"/>
      <c r="F96" s="64"/>
    </row>
    <row r="97" spans="1:6" ht="37.5" x14ac:dyDescent="0.3">
      <c r="A97" s="6" t="s">
        <v>20</v>
      </c>
      <c r="B97" s="13" t="s">
        <v>163</v>
      </c>
      <c r="C97" s="6"/>
      <c r="D97" s="38">
        <f ca="1">D87</f>
        <v>0</v>
      </c>
      <c r="E97" s="64"/>
      <c r="F97" s="64"/>
    </row>
    <row r="98" spans="1:6" ht="35.25" customHeight="1" x14ac:dyDescent="0.3">
      <c r="A98" s="65" t="s">
        <v>164</v>
      </c>
      <c r="B98" s="65"/>
      <c r="C98" s="35"/>
      <c r="D98" s="39">
        <f ca="1">D96+D97</f>
        <v>0</v>
      </c>
      <c r="E98" s="64"/>
      <c r="F98" s="64"/>
    </row>
    <row r="99" spans="1:6" ht="31.5" customHeight="1" x14ac:dyDescent="0.3">
      <c r="A99" s="65" t="s">
        <v>165</v>
      </c>
      <c r="B99" s="65"/>
      <c r="C99" s="35"/>
      <c r="D99" s="42" t="e">
        <f ca="1">(D97/D96)*100%</f>
        <v>#DIV/0!</v>
      </c>
      <c r="E99" s="64"/>
      <c r="F99" s="64"/>
    </row>
    <row r="100" spans="1:6" x14ac:dyDescent="0.3">
      <c r="A100" s="80" t="s">
        <v>166</v>
      </c>
      <c r="B100" s="80"/>
      <c r="C100" s="80"/>
      <c r="D100" s="47">
        <f ca="1">D98</f>
        <v>0</v>
      </c>
    </row>
    <row r="101" spans="1:6" x14ac:dyDescent="0.3">
      <c r="D101" s="48"/>
    </row>
    <row r="102" spans="1:6" x14ac:dyDescent="0.3">
      <c r="D102" s="49"/>
    </row>
    <row r="103" spans="1:6" x14ac:dyDescent="0.3">
      <c r="D103" s="49"/>
    </row>
    <row r="104" spans="1:6" x14ac:dyDescent="0.3">
      <c r="D104" s="50"/>
    </row>
  </sheetData>
  <mergeCells count="60">
    <mergeCell ref="A100:C100"/>
    <mergeCell ref="E12:F12"/>
    <mergeCell ref="A1:F1"/>
    <mergeCell ref="C2:C3"/>
    <mergeCell ref="E2:E3"/>
    <mergeCell ref="F2:F3"/>
    <mergeCell ref="F4:F11"/>
    <mergeCell ref="A40:B40"/>
    <mergeCell ref="E40:F41"/>
    <mergeCell ref="A41:B41"/>
    <mergeCell ref="A13:F13"/>
    <mergeCell ref="C14:C15"/>
    <mergeCell ref="D14:D15"/>
    <mergeCell ref="E14:E15"/>
    <mergeCell ref="F14:F15"/>
    <mergeCell ref="A20:B20"/>
    <mergeCell ref="E20:F20"/>
    <mergeCell ref="E22:E27"/>
    <mergeCell ref="A30:B30"/>
    <mergeCell ref="E30:F30"/>
    <mergeCell ref="F32:F33"/>
    <mergeCell ref="E35:E38"/>
    <mergeCell ref="A56:B56"/>
    <mergeCell ref="E56:F56"/>
    <mergeCell ref="A42:F42"/>
    <mergeCell ref="F44:F46"/>
    <mergeCell ref="F47:F49"/>
    <mergeCell ref="A50:B50"/>
    <mergeCell ref="E50:F50"/>
    <mergeCell ref="A51:F51"/>
    <mergeCell ref="E71:E75"/>
    <mergeCell ref="F71:F75"/>
    <mergeCell ref="C52:C53"/>
    <mergeCell ref="D52:D53"/>
    <mergeCell ref="E52:E53"/>
    <mergeCell ref="F52:F53"/>
    <mergeCell ref="F54:F55"/>
    <mergeCell ref="A66:B66"/>
    <mergeCell ref="E66:F68"/>
    <mergeCell ref="A67:B67"/>
    <mergeCell ref="A68:B68"/>
    <mergeCell ref="A69:F69"/>
    <mergeCell ref="A88:F88"/>
    <mergeCell ref="A76:B76"/>
    <mergeCell ref="E76:F76"/>
    <mergeCell ref="A77:F77"/>
    <mergeCell ref="E79:E80"/>
    <mergeCell ref="F79:F80"/>
    <mergeCell ref="A81:B81"/>
    <mergeCell ref="E81:F81"/>
    <mergeCell ref="E83:E85"/>
    <mergeCell ref="A86:B86"/>
    <mergeCell ref="E86:F86"/>
    <mergeCell ref="A87:B87"/>
    <mergeCell ref="E87:F87"/>
    <mergeCell ref="A89:D89"/>
    <mergeCell ref="E89:F99"/>
    <mergeCell ref="A96:B96"/>
    <mergeCell ref="A98:B98"/>
    <mergeCell ref="A99:B99"/>
  </mergeCells>
  <pageMargins left="0.511811024" right="0.511811024" top="0.78740157499999996" bottom="0.78740157499999996" header="0.31496062000000002" footer="0.31496062000000002"/>
  <pageSetup paperSize="9" scale="4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83B28-A5F7-4965-9DD7-B68C0893EC4D}">
  <sheetPr>
    <pageSetUpPr fitToPage="1"/>
  </sheetPr>
  <dimension ref="A1:I104"/>
  <sheetViews>
    <sheetView zoomScaleNormal="100" workbookViewId="0">
      <selection activeCell="D92" sqref="D92"/>
    </sheetView>
  </sheetViews>
  <sheetFormatPr defaultRowHeight="18.75" x14ac:dyDescent="0.3"/>
  <cols>
    <col min="1" max="1" width="14.5703125" style="1" customWidth="1"/>
    <col min="2" max="2" width="41.7109375" style="3" customWidth="1"/>
    <col min="3" max="3" width="15.7109375" style="1" customWidth="1"/>
    <col min="4" max="4" width="20.5703125" style="3" customWidth="1"/>
    <col min="5" max="5" width="50.5703125" style="1" customWidth="1"/>
    <col min="6" max="6" width="60.85546875" style="1" customWidth="1"/>
    <col min="7" max="8" width="9.140625" style="2"/>
    <col min="9" max="9" width="16.7109375" style="2" bestFit="1" customWidth="1"/>
    <col min="10" max="16384" width="9.140625" style="2"/>
  </cols>
  <sheetData>
    <row r="1" spans="1:6" ht="30.75" customHeight="1" x14ac:dyDescent="0.3">
      <c r="A1" s="82" t="s">
        <v>169</v>
      </c>
      <c r="B1" s="82"/>
      <c r="C1" s="82"/>
      <c r="D1" s="82"/>
      <c r="E1" s="82"/>
      <c r="F1" s="82"/>
    </row>
    <row r="2" spans="1:6" ht="37.5" x14ac:dyDescent="0.3">
      <c r="A2" s="4" t="s">
        <v>1</v>
      </c>
      <c r="B2" s="5" t="s">
        <v>2</v>
      </c>
      <c r="C2" s="74" t="s">
        <v>3</v>
      </c>
      <c r="D2" s="5" t="s">
        <v>4</v>
      </c>
      <c r="E2" s="75" t="s">
        <v>5</v>
      </c>
      <c r="F2" s="75" t="s">
        <v>6</v>
      </c>
    </row>
    <row r="3" spans="1:6" x14ac:dyDescent="0.3">
      <c r="A3" s="4">
        <v>1</v>
      </c>
      <c r="B3" s="4" t="s">
        <v>7</v>
      </c>
      <c r="C3" s="75"/>
      <c r="D3" s="4" t="s">
        <v>8</v>
      </c>
      <c r="E3" s="75"/>
      <c r="F3" s="75"/>
    </row>
    <row r="4" spans="1:6" x14ac:dyDescent="0.3">
      <c r="A4" s="6" t="s">
        <v>9</v>
      </c>
      <c r="B4" s="7" t="s">
        <v>10</v>
      </c>
      <c r="C4" s="6"/>
      <c r="D4" s="17"/>
      <c r="E4" s="8">
        <v>1</v>
      </c>
      <c r="F4" s="68" t="s">
        <v>11</v>
      </c>
    </row>
    <row r="5" spans="1:6" x14ac:dyDescent="0.3">
      <c r="A5" s="6" t="s">
        <v>12</v>
      </c>
      <c r="B5" s="7" t="s">
        <v>13</v>
      </c>
      <c r="C5" s="6"/>
      <c r="D5" s="17"/>
      <c r="E5" s="6"/>
      <c r="F5" s="68"/>
    </row>
    <row r="6" spans="1:6" x14ac:dyDescent="0.3">
      <c r="A6" s="6" t="s">
        <v>14</v>
      </c>
      <c r="B6" s="7" t="s">
        <v>15</v>
      </c>
      <c r="C6" s="6"/>
      <c r="D6" s="17"/>
      <c r="E6" s="6"/>
      <c r="F6" s="68"/>
    </row>
    <row r="7" spans="1:6" x14ac:dyDescent="0.3">
      <c r="A7" s="6" t="s">
        <v>16</v>
      </c>
      <c r="B7" s="7" t="s">
        <v>17</v>
      </c>
      <c r="C7" s="6"/>
      <c r="D7" s="17"/>
      <c r="E7" s="6"/>
      <c r="F7" s="68"/>
    </row>
    <row r="8" spans="1:6" x14ac:dyDescent="0.3">
      <c r="A8" s="6" t="s">
        <v>18</v>
      </c>
      <c r="B8" s="7" t="s">
        <v>19</v>
      </c>
      <c r="C8" s="6"/>
      <c r="D8" s="17"/>
      <c r="E8" s="6"/>
      <c r="F8" s="68"/>
    </row>
    <row r="9" spans="1:6" x14ac:dyDescent="0.3">
      <c r="A9" s="6" t="s">
        <v>20</v>
      </c>
      <c r="B9" s="7" t="s">
        <v>21</v>
      </c>
      <c r="C9" s="6"/>
      <c r="D9" s="17"/>
      <c r="E9" s="6"/>
      <c r="F9" s="68"/>
    </row>
    <row r="10" spans="1:6" x14ac:dyDescent="0.3">
      <c r="A10" s="6" t="s">
        <v>22</v>
      </c>
      <c r="B10" s="7" t="s">
        <v>23</v>
      </c>
      <c r="C10" s="6"/>
      <c r="D10" s="17"/>
      <c r="E10" s="6"/>
      <c r="F10" s="68"/>
    </row>
    <row r="11" spans="1:6" x14ac:dyDescent="0.3">
      <c r="A11" s="6" t="s">
        <v>24</v>
      </c>
      <c r="B11" s="7" t="s">
        <v>25</v>
      </c>
      <c r="C11" s="6"/>
      <c r="D11" s="17"/>
      <c r="E11" s="6"/>
      <c r="F11" s="68"/>
    </row>
    <row r="12" spans="1:6" ht="37.5" x14ac:dyDescent="0.3">
      <c r="A12" s="9"/>
      <c r="B12" s="10" t="s">
        <v>26</v>
      </c>
      <c r="C12" s="9"/>
      <c r="D12" s="11">
        <f>SUM(D4:D11)</f>
        <v>0</v>
      </c>
      <c r="E12" s="81"/>
      <c r="F12" s="81"/>
    </row>
    <row r="13" spans="1:6" x14ac:dyDescent="0.3">
      <c r="A13" s="64"/>
      <c r="B13" s="64"/>
      <c r="C13" s="64"/>
      <c r="D13" s="64"/>
      <c r="E13" s="64"/>
      <c r="F13" s="64"/>
    </row>
    <row r="14" spans="1:6" ht="56.25" x14ac:dyDescent="0.3">
      <c r="A14" s="4">
        <v>2</v>
      </c>
      <c r="B14" s="5" t="s">
        <v>27</v>
      </c>
      <c r="C14" s="74" t="s">
        <v>3</v>
      </c>
      <c r="D14" s="75" t="s">
        <v>28</v>
      </c>
      <c r="E14" s="75" t="s">
        <v>5</v>
      </c>
      <c r="F14" s="75" t="s">
        <v>6</v>
      </c>
    </row>
    <row r="15" spans="1:6" ht="37.5" x14ac:dyDescent="0.3">
      <c r="A15" s="4" t="s">
        <v>29</v>
      </c>
      <c r="B15" s="5" t="s">
        <v>30</v>
      </c>
      <c r="C15" s="75"/>
      <c r="D15" s="75"/>
      <c r="E15" s="75"/>
      <c r="F15" s="75"/>
    </row>
    <row r="16" spans="1:6" x14ac:dyDescent="0.3">
      <c r="A16" s="6" t="s">
        <v>9</v>
      </c>
      <c r="B16" s="7" t="s">
        <v>31</v>
      </c>
      <c r="C16" s="12">
        <v>8.3299999999999999E-2</v>
      </c>
      <c r="D16" s="17">
        <f>$D$12*C16</f>
        <v>0</v>
      </c>
      <c r="E16" s="6" t="s">
        <v>32</v>
      </c>
      <c r="F16" s="6" t="s">
        <v>33</v>
      </c>
    </row>
    <row r="17" spans="1:6" x14ac:dyDescent="0.3">
      <c r="A17" s="6" t="s">
        <v>12</v>
      </c>
      <c r="B17" s="7" t="s">
        <v>34</v>
      </c>
      <c r="C17" s="12">
        <v>2.7799999999999998E-2</v>
      </c>
      <c r="D17" s="17">
        <f>$D$12*C17</f>
        <v>0</v>
      </c>
      <c r="E17" s="6" t="s">
        <v>35</v>
      </c>
      <c r="F17" s="6" t="s">
        <v>36</v>
      </c>
    </row>
    <row r="18" spans="1:6" ht="56.25" x14ac:dyDescent="0.3">
      <c r="A18" s="6" t="s">
        <v>14</v>
      </c>
      <c r="B18" s="13" t="s">
        <v>37</v>
      </c>
      <c r="C18" s="12">
        <v>4.1399999999999999E-2</v>
      </c>
      <c r="D18" s="17">
        <f>$D$12*C18</f>
        <v>0</v>
      </c>
      <c r="E18" s="6" t="s">
        <v>38</v>
      </c>
      <c r="F18" s="6" t="s">
        <v>39</v>
      </c>
    </row>
    <row r="19" spans="1:6" ht="75" x14ac:dyDescent="0.3">
      <c r="A19" s="6" t="s">
        <v>16</v>
      </c>
      <c r="B19" s="13" t="s">
        <v>40</v>
      </c>
      <c r="C19" s="12">
        <v>3.5999999999999999E-3</v>
      </c>
      <c r="D19" s="17">
        <f>$D$12*C19</f>
        <v>0</v>
      </c>
      <c r="E19" s="6" t="s">
        <v>41</v>
      </c>
      <c r="F19" s="6"/>
    </row>
    <row r="20" spans="1:6" x14ac:dyDescent="0.3">
      <c r="A20" s="69" t="s">
        <v>42</v>
      </c>
      <c r="B20" s="69"/>
      <c r="C20" s="15">
        <f>SUM(C16:C19)</f>
        <v>0.15609999999999999</v>
      </c>
      <c r="D20" s="43">
        <f>SUM(D16:D19)</f>
        <v>0</v>
      </c>
      <c r="E20" s="64"/>
      <c r="F20" s="64"/>
    </row>
    <row r="21" spans="1:6" ht="37.5" x14ac:dyDescent="0.3">
      <c r="A21" s="4" t="s">
        <v>43</v>
      </c>
      <c r="B21" s="5" t="s">
        <v>44</v>
      </c>
      <c r="C21" s="5" t="s">
        <v>3</v>
      </c>
      <c r="D21" s="4" t="s">
        <v>28</v>
      </c>
      <c r="E21" s="4" t="s">
        <v>5</v>
      </c>
      <c r="F21" s="4" t="s">
        <v>6</v>
      </c>
    </row>
    <row r="22" spans="1:6" x14ac:dyDescent="0.3">
      <c r="A22" s="6" t="s">
        <v>9</v>
      </c>
      <c r="B22" s="7" t="s">
        <v>45</v>
      </c>
      <c r="C22" s="12">
        <v>0.2</v>
      </c>
      <c r="D22" s="17">
        <f>$D$12*C22</f>
        <v>0</v>
      </c>
      <c r="E22" s="68" t="s">
        <v>46</v>
      </c>
      <c r="F22" s="6" t="s">
        <v>47</v>
      </c>
    </row>
    <row r="23" spans="1:6" ht="37.5" x14ac:dyDescent="0.3">
      <c r="A23" s="6" t="s">
        <v>12</v>
      </c>
      <c r="B23" s="7" t="s">
        <v>48</v>
      </c>
      <c r="C23" s="12">
        <v>1.4999999999999999E-2</v>
      </c>
      <c r="D23" s="17">
        <f t="shared" ref="D23:D29" si="0">$D$12*C23</f>
        <v>0</v>
      </c>
      <c r="E23" s="68"/>
      <c r="F23" s="16" t="s">
        <v>49</v>
      </c>
    </row>
    <row r="24" spans="1:6" x14ac:dyDescent="0.3">
      <c r="A24" s="6" t="s">
        <v>14</v>
      </c>
      <c r="B24" s="7" t="s">
        <v>50</v>
      </c>
      <c r="C24" s="12">
        <v>0.01</v>
      </c>
      <c r="D24" s="17">
        <f t="shared" si="0"/>
        <v>0</v>
      </c>
      <c r="E24" s="68"/>
      <c r="F24" s="6" t="s">
        <v>51</v>
      </c>
    </row>
    <row r="25" spans="1:6" x14ac:dyDescent="0.3">
      <c r="A25" s="6" t="s">
        <v>16</v>
      </c>
      <c r="B25" s="7" t="s">
        <v>52</v>
      </c>
      <c r="C25" s="12">
        <v>2E-3</v>
      </c>
      <c r="D25" s="17">
        <f t="shared" si="0"/>
        <v>0</v>
      </c>
      <c r="E25" s="68"/>
      <c r="F25" s="6" t="s">
        <v>53</v>
      </c>
    </row>
    <row r="26" spans="1:6" ht="37.5" x14ac:dyDescent="0.3">
      <c r="A26" s="6" t="s">
        <v>18</v>
      </c>
      <c r="B26" s="7" t="s">
        <v>54</v>
      </c>
      <c r="C26" s="12">
        <v>2.5000000000000001E-2</v>
      </c>
      <c r="D26" s="17">
        <f t="shared" si="0"/>
        <v>0</v>
      </c>
      <c r="E26" s="68"/>
      <c r="F26" s="16" t="s">
        <v>55</v>
      </c>
    </row>
    <row r="27" spans="1:6" x14ac:dyDescent="0.3">
      <c r="A27" s="6" t="s">
        <v>20</v>
      </c>
      <c r="B27" s="7" t="s">
        <v>56</v>
      </c>
      <c r="C27" s="12">
        <v>0.08</v>
      </c>
      <c r="D27" s="17">
        <f t="shared" si="0"/>
        <v>0</v>
      </c>
      <c r="E27" s="68"/>
      <c r="F27" s="6" t="s">
        <v>57</v>
      </c>
    </row>
    <row r="28" spans="1:6" ht="56.25" x14ac:dyDescent="0.3">
      <c r="A28" s="6" t="s">
        <v>22</v>
      </c>
      <c r="B28" s="13" t="s">
        <v>58</v>
      </c>
      <c r="C28" s="12">
        <v>3.49E-2</v>
      </c>
      <c r="D28" s="17">
        <f>$D$12*C28</f>
        <v>0</v>
      </c>
      <c r="E28" s="16" t="s">
        <v>59</v>
      </c>
      <c r="F28" s="6" t="s">
        <v>60</v>
      </c>
    </row>
    <row r="29" spans="1:6" x14ac:dyDescent="0.3">
      <c r="A29" s="6" t="s">
        <v>24</v>
      </c>
      <c r="B29" s="7" t="s">
        <v>61</v>
      </c>
      <c r="C29" s="12">
        <v>6.0000000000000001E-3</v>
      </c>
      <c r="D29" s="17">
        <f t="shared" si="0"/>
        <v>0</v>
      </c>
      <c r="E29" s="6" t="s">
        <v>46</v>
      </c>
      <c r="F29" s="6" t="s">
        <v>62</v>
      </c>
    </row>
    <row r="30" spans="1:6" x14ac:dyDescent="0.3">
      <c r="A30" s="69" t="s">
        <v>63</v>
      </c>
      <c r="B30" s="69"/>
      <c r="C30" s="15">
        <f>SUM(C22:C29)</f>
        <v>0.37290000000000006</v>
      </c>
      <c r="D30" s="43">
        <f>SUM(D22:D29)</f>
        <v>0</v>
      </c>
      <c r="E30" s="64"/>
      <c r="F30" s="64"/>
    </row>
    <row r="31" spans="1:6" ht="37.5" x14ac:dyDescent="0.3">
      <c r="A31" s="4" t="s">
        <v>64</v>
      </c>
      <c r="B31" s="5" t="s">
        <v>65</v>
      </c>
      <c r="C31" s="5" t="s">
        <v>3</v>
      </c>
      <c r="D31" s="4" t="s">
        <v>28</v>
      </c>
      <c r="E31" s="4" t="s">
        <v>5</v>
      </c>
      <c r="F31" s="4" t="s">
        <v>6</v>
      </c>
    </row>
    <row r="32" spans="1:6" x14ac:dyDescent="0.3">
      <c r="A32" s="6" t="s">
        <v>9</v>
      </c>
      <c r="B32" s="7" t="s">
        <v>66</v>
      </c>
      <c r="C32" s="6"/>
      <c r="D32" s="17"/>
      <c r="E32" s="16"/>
      <c r="F32" s="68" t="s">
        <v>67</v>
      </c>
    </row>
    <row r="33" spans="1:9" ht="37.5" x14ac:dyDescent="0.3">
      <c r="A33" s="6" t="s">
        <v>68</v>
      </c>
      <c r="B33" s="13" t="s">
        <v>69</v>
      </c>
      <c r="C33" s="12">
        <v>-0.06</v>
      </c>
      <c r="D33" s="17">
        <f>$D$12*C33</f>
        <v>0</v>
      </c>
      <c r="E33" s="6" t="s">
        <v>70</v>
      </c>
      <c r="F33" s="68"/>
    </row>
    <row r="34" spans="1:9" ht="66.75" customHeight="1" x14ac:dyDescent="0.3">
      <c r="A34" s="6" t="s">
        <v>12</v>
      </c>
      <c r="B34" s="13" t="s">
        <v>71</v>
      </c>
      <c r="C34" s="6"/>
      <c r="D34" s="17"/>
      <c r="E34" s="16"/>
      <c r="F34" s="6" t="s">
        <v>72</v>
      </c>
    </row>
    <row r="35" spans="1:9" ht="37.5" x14ac:dyDescent="0.3">
      <c r="A35" s="6" t="s">
        <v>14</v>
      </c>
      <c r="B35" s="13" t="s">
        <v>73</v>
      </c>
      <c r="C35" s="6"/>
      <c r="D35" s="17"/>
      <c r="E35" s="68" t="s">
        <v>74</v>
      </c>
      <c r="F35" s="6" t="s">
        <v>60</v>
      </c>
    </row>
    <row r="36" spans="1:9" x14ac:dyDescent="0.3">
      <c r="A36" s="6" t="s">
        <v>16</v>
      </c>
      <c r="B36" s="7" t="s">
        <v>75</v>
      </c>
      <c r="C36" s="6"/>
      <c r="D36" s="17">
        <v>0</v>
      </c>
      <c r="E36" s="68"/>
      <c r="F36" s="6" t="s">
        <v>60</v>
      </c>
    </row>
    <row r="37" spans="1:9" x14ac:dyDescent="0.3">
      <c r="A37" s="6" t="s">
        <v>18</v>
      </c>
      <c r="B37" s="7" t="s">
        <v>76</v>
      </c>
      <c r="C37" s="6"/>
      <c r="D37" s="17"/>
      <c r="E37" s="68"/>
      <c r="F37" s="6" t="s">
        <v>60</v>
      </c>
    </row>
    <row r="38" spans="1:9" x14ac:dyDescent="0.3">
      <c r="A38" s="6" t="s">
        <v>20</v>
      </c>
      <c r="B38" s="7" t="s">
        <v>77</v>
      </c>
      <c r="C38" s="6"/>
      <c r="D38" s="17"/>
      <c r="E38" s="68"/>
      <c r="F38" s="6"/>
    </row>
    <row r="39" spans="1:9" x14ac:dyDescent="0.3">
      <c r="A39" s="6" t="s">
        <v>22</v>
      </c>
      <c r="B39" s="7" t="s">
        <v>78</v>
      </c>
      <c r="C39" s="6"/>
      <c r="D39" s="17">
        <v>0</v>
      </c>
      <c r="E39" s="6"/>
      <c r="F39" s="6"/>
    </row>
    <row r="40" spans="1:9" x14ac:dyDescent="0.3">
      <c r="A40" s="70" t="s">
        <v>79</v>
      </c>
      <c r="B40" s="70"/>
      <c r="C40" s="18">
        <f>SUM(C32:C39)</f>
        <v>-0.06</v>
      </c>
      <c r="D40" s="44">
        <f>SUM(D32:D39)</f>
        <v>0</v>
      </c>
      <c r="E40" s="64"/>
      <c r="F40" s="64"/>
    </row>
    <row r="41" spans="1:9" ht="40.5" customHeight="1" x14ac:dyDescent="0.3">
      <c r="A41" s="83" t="s">
        <v>80</v>
      </c>
      <c r="B41" s="71"/>
      <c r="C41" s="19">
        <f>C20+C30</f>
        <v>0.52900000000000003</v>
      </c>
      <c r="D41" s="20">
        <f>D20+D30+D40</f>
        <v>0</v>
      </c>
      <c r="E41" s="64"/>
      <c r="F41" s="64"/>
      <c r="I41" s="46"/>
    </row>
    <row r="42" spans="1:9" ht="24" customHeight="1" x14ac:dyDescent="0.3">
      <c r="A42" s="77"/>
      <c r="B42" s="77"/>
      <c r="C42" s="77"/>
      <c r="D42" s="77"/>
      <c r="E42" s="77"/>
      <c r="F42" s="77"/>
    </row>
    <row r="43" spans="1:9" ht="37.5" x14ac:dyDescent="0.3">
      <c r="A43" s="4">
        <v>3</v>
      </c>
      <c r="B43" s="5" t="s">
        <v>81</v>
      </c>
      <c r="C43" s="5" t="s">
        <v>3</v>
      </c>
      <c r="D43" s="4" t="s">
        <v>28</v>
      </c>
      <c r="E43" s="4" t="s">
        <v>5</v>
      </c>
      <c r="F43" s="4" t="s">
        <v>6</v>
      </c>
    </row>
    <row r="44" spans="1:9" ht="150" x14ac:dyDescent="0.3">
      <c r="A44" s="6" t="s">
        <v>9</v>
      </c>
      <c r="B44" s="7" t="s">
        <v>82</v>
      </c>
      <c r="C44" s="12">
        <v>2.8999999999999998E-3</v>
      </c>
      <c r="D44" s="17">
        <f>$D$12*C44</f>
        <v>0</v>
      </c>
      <c r="E44" s="16" t="s">
        <v>83</v>
      </c>
      <c r="F44" s="67" t="s">
        <v>84</v>
      </c>
    </row>
    <row r="45" spans="1:9" ht="93.75" x14ac:dyDescent="0.3">
      <c r="A45" s="6" t="s">
        <v>12</v>
      </c>
      <c r="B45" s="13" t="s">
        <v>85</v>
      </c>
      <c r="C45" s="21">
        <v>5.5999999999999995E-4</v>
      </c>
      <c r="D45" s="17">
        <f t="shared" ref="D45:D47" si="1">$D$12*C45</f>
        <v>0</v>
      </c>
      <c r="E45" s="16" t="s">
        <v>86</v>
      </c>
      <c r="F45" s="68"/>
    </row>
    <row r="46" spans="1:9" ht="168.75" x14ac:dyDescent="0.3">
      <c r="A46" s="6" t="s">
        <v>14</v>
      </c>
      <c r="B46" s="13" t="s">
        <v>87</v>
      </c>
      <c r="C46" s="21">
        <v>6.9999999999999994E-5</v>
      </c>
      <c r="D46" s="17">
        <f t="shared" si="1"/>
        <v>0</v>
      </c>
      <c r="E46" s="16" t="s">
        <v>88</v>
      </c>
      <c r="F46" s="68"/>
    </row>
    <row r="47" spans="1:9" ht="112.5" x14ac:dyDescent="0.3">
      <c r="A47" s="6" t="s">
        <v>16</v>
      </c>
      <c r="B47" s="13" t="s">
        <v>89</v>
      </c>
      <c r="C47" s="21">
        <v>2.7999999999999998E-4</v>
      </c>
      <c r="D47" s="17">
        <f t="shared" si="1"/>
        <v>0</v>
      </c>
      <c r="E47" s="16" t="s">
        <v>90</v>
      </c>
      <c r="F47" s="68" t="s">
        <v>91</v>
      </c>
    </row>
    <row r="48" spans="1:9" ht="112.5" x14ac:dyDescent="0.3">
      <c r="A48" s="6" t="s">
        <v>18</v>
      </c>
      <c r="B48" s="13" t="s">
        <v>92</v>
      </c>
      <c r="C48" s="12">
        <v>3.2000000000000001E-2</v>
      </c>
      <c r="D48" s="17">
        <f>$D$12*C48</f>
        <v>0</v>
      </c>
      <c r="E48" s="16" t="s">
        <v>93</v>
      </c>
      <c r="F48" s="68"/>
    </row>
    <row r="49" spans="1:6" ht="168.75" x14ac:dyDescent="0.3">
      <c r="A49" s="6" t="s">
        <v>20</v>
      </c>
      <c r="B49" s="7" t="s">
        <v>94</v>
      </c>
      <c r="C49" s="12">
        <v>8.0000000000000004E-4</v>
      </c>
      <c r="D49" s="17">
        <f>$D$12*C49</f>
        <v>0</v>
      </c>
      <c r="E49" s="16" t="s">
        <v>95</v>
      </c>
      <c r="F49" s="68"/>
    </row>
    <row r="50" spans="1:6" ht="27.75" customHeight="1" x14ac:dyDescent="0.3">
      <c r="A50" s="71" t="s">
        <v>96</v>
      </c>
      <c r="B50" s="71"/>
      <c r="C50" s="22">
        <f>SUM(C44:C49)</f>
        <v>3.6610000000000004E-2</v>
      </c>
      <c r="D50" s="29">
        <f>SUM(D44:D49)</f>
        <v>0</v>
      </c>
      <c r="E50" s="78"/>
      <c r="F50" s="78"/>
    </row>
    <row r="51" spans="1:6" ht="27.75" customHeight="1" x14ac:dyDescent="0.3">
      <c r="A51" s="79"/>
      <c r="B51" s="79"/>
      <c r="C51" s="79"/>
      <c r="D51" s="79"/>
      <c r="E51" s="79"/>
      <c r="F51" s="79"/>
    </row>
    <row r="52" spans="1:6" ht="56.25" x14ac:dyDescent="0.3">
      <c r="A52" s="4">
        <v>4</v>
      </c>
      <c r="B52" s="23" t="s">
        <v>97</v>
      </c>
      <c r="C52" s="74" t="s">
        <v>3</v>
      </c>
      <c r="D52" s="75" t="s">
        <v>28</v>
      </c>
      <c r="E52" s="75" t="s">
        <v>5</v>
      </c>
      <c r="F52" s="75" t="s">
        <v>6</v>
      </c>
    </row>
    <row r="53" spans="1:6" x14ac:dyDescent="0.3">
      <c r="A53" s="4" t="s">
        <v>98</v>
      </c>
      <c r="B53" s="24" t="s">
        <v>99</v>
      </c>
      <c r="C53" s="75"/>
      <c r="D53" s="75"/>
      <c r="E53" s="75"/>
      <c r="F53" s="75"/>
    </row>
    <row r="54" spans="1:6" ht="281.25" x14ac:dyDescent="0.3">
      <c r="A54" s="6" t="s">
        <v>9</v>
      </c>
      <c r="B54" s="13" t="s">
        <v>100</v>
      </c>
      <c r="C54" s="12">
        <v>6.9999999999999999E-4</v>
      </c>
      <c r="D54" s="17">
        <f>$D$12*C54</f>
        <v>0</v>
      </c>
      <c r="E54" s="16" t="s">
        <v>101</v>
      </c>
      <c r="F54" s="67" t="s">
        <v>102</v>
      </c>
    </row>
    <row r="55" spans="1:6" ht="131.25" x14ac:dyDescent="0.3">
      <c r="A55" s="6" t="s">
        <v>12</v>
      </c>
      <c r="B55" s="13" t="s">
        <v>103</v>
      </c>
      <c r="C55" s="21">
        <v>2.5999999999999998E-4</v>
      </c>
      <c r="D55" s="17">
        <f>$D$12*C55</f>
        <v>0</v>
      </c>
      <c r="E55" s="16" t="s">
        <v>104</v>
      </c>
      <c r="F55" s="68"/>
    </row>
    <row r="56" spans="1:6" x14ac:dyDescent="0.3">
      <c r="A56" s="69" t="s">
        <v>105</v>
      </c>
      <c r="B56" s="69"/>
      <c r="C56" s="15">
        <f>SUM(C54:C55)</f>
        <v>9.5999999999999992E-4</v>
      </c>
      <c r="D56" s="25">
        <f>SUM(D54:D55)</f>
        <v>0</v>
      </c>
      <c r="E56" s="76"/>
      <c r="F56" s="76"/>
    </row>
    <row r="57" spans="1:6" ht="37.5" x14ac:dyDescent="0.3">
      <c r="A57" s="4" t="s">
        <v>106</v>
      </c>
      <c r="B57" s="24" t="s">
        <v>99</v>
      </c>
      <c r="C57" s="5" t="s">
        <v>3</v>
      </c>
      <c r="D57" s="4" t="s">
        <v>28</v>
      </c>
      <c r="E57" s="4" t="s">
        <v>5</v>
      </c>
      <c r="F57" s="4" t="s">
        <v>6</v>
      </c>
    </row>
    <row r="58" spans="1:6" ht="93.75" x14ac:dyDescent="0.3">
      <c r="A58" s="6" t="s">
        <v>9</v>
      </c>
      <c r="B58" s="13" t="s">
        <v>107</v>
      </c>
      <c r="C58" s="12">
        <v>8.3299999999999999E-2</v>
      </c>
      <c r="D58" s="17">
        <f>$D$12*C58</f>
        <v>0</v>
      </c>
      <c r="E58" s="16" t="s">
        <v>108</v>
      </c>
      <c r="F58" s="6" t="s">
        <v>109</v>
      </c>
    </row>
    <row r="59" spans="1:6" ht="75" x14ac:dyDescent="0.3">
      <c r="A59" s="6" t="s">
        <v>12</v>
      </c>
      <c r="B59" s="7" t="s">
        <v>110</v>
      </c>
      <c r="C59" s="12">
        <v>2.8E-3</v>
      </c>
      <c r="D59" s="17">
        <f t="shared" ref="D59:D65" si="2">$D$12*C59</f>
        <v>0</v>
      </c>
      <c r="E59" s="16" t="s">
        <v>111</v>
      </c>
      <c r="F59" s="16" t="s">
        <v>112</v>
      </c>
    </row>
    <row r="60" spans="1:6" ht="131.25" x14ac:dyDescent="0.3">
      <c r="A60" s="6" t="s">
        <v>14</v>
      </c>
      <c r="B60" s="7" t="s">
        <v>113</v>
      </c>
      <c r="C60" s="12">
        <v>2.0000000000000001E-4</v>
      </c>
      <c r="D60" s="17">
        <f t="shared" si="2"/>
        <v>0</v>
      </c>
      <c r="E60" s="16" t="s">
        <v>114</v>
      </c>
      <c r="F60" s="6" t="s">
        <v>115</v>
      </c>
    </row>
    <row r="61" spans="1:6" ht="150" x14ac:dyDescent="0.3">
      <c r="A61" s="6" t="s">
        <v>16</v>
      </c>
      <c r="B61" s="13" t="s">
        <v>116</v>
      </c>
      <c r="C61" s="12">
        <v>1E-3</v>
      </c>
      <c r="D61" s="17">
        <f t="shared" si="2"/>
        <v>0</v>
      </c>
      <c r="E61" s="16" t="s">
        <v>117</v>
      </c>
      <c r="F61" s="16" t="s">
        <v>118</v>
      </c>
    </row>
    <row r="62" spans="1:6" ht="37.5" x14ac:dyDescent="0.3">
      <c r="A62" s="6" t="s">
        <v>18</v>
      </c>
      <c r="B62" s="13" t="s">
        <v>119</v>
      </c>
      <c r="C62" s="12">
        <v>3.2599999999999997E-2</v>
      </c>
      <c r="D62" s="17">
        <f t="shared" si="2"/>
        <v>0</v>
      </c>
      <c r="E62" s="16" t="s">
        <v>120</v>
      </c>
      <c r="F62" s="6"/>
    </row>
    <row r="63" spans="1:6" ht="56.25" x14ac:dyDescent="0.3">
      <c r="A63" s="6" t="s">
        <v>20</v>
      </c>
      <c r="B63" s="7" t="s">
        <v>121</v>
      </c>
      <c r="C63" s="12">
        <v>1.15E-2</v>
      </c>
      <c r="D63" s="17">
        <f t="shared" si="2"/>
        <v>0</v>
      </c>
      <c r="E63" s="16" t="s">
        <v>122</v>
      </c>
      <c r="F63" s="16" t="s">
        <v>123</v>
      </c>
    </row>
    <row r="64" spans="1:6" ht="112.5" x14ac:dyDescent="0.3">
      <c r="A64" s="6" t="s">
        <v>22</v>
      </c>
      <c r="B64" s="13" t="s">
        <v>124</v>
      </c>
      <c r="C64" s="12">
        <v>3.3E-3</v>
      </c>
      <c r="D64" s="17">
        <f t="shared" si="2"/>
        <v>0</v>
      </c>
      <c r="E64" s="16" t="s">
        <v>125</v>
      </c>
      <c r="F64" s="6" t="s">
        <v>126</v>
      </c>
    </row>
    <row r="65" spans="1:6" ht="187.5" x14ac:dyDescent="0.3">
      <c r="A65" s="6" t="s">
        <v>24</v>
      </c>
      <c r="B65" s="13" t="s">
        <v>127</v>
      </c>
      <c r="C65" s="12">
        <v>1.9800000000000002E-2</v>
      </c>
      <c r="D65" s="17">
        <f t="shared" si="2"/>
        <v>0</v>
      </c>
      <c r="E65" s="16" t="s">
        <v>128</v>
      </c>
      <c r="F65" s="16" t="s">
        <v>129</v>
      </c>
    </row>
    <row r="66" spans="1:6" x14ac:dyDescent="0.3">
      <c r="A66" s="70" t="s">
        <v>130</v>
      </c>
      <c r="B66" s="70"/>
      <c r="C66" s="26">
        <f>SUM(C58:C65)</f>
        <v>0.15450000000000003</v>
      </c>
      <c r="D66" s="27">
        <f>SUM(D58:D65)</f>
        <v>0</v>
      </c>
      <c r="E66" s="64"/>
      <c r="F66" s="64"/>
    </row>
    <row r="67" spans="1:6" ht="26.25" customHeight="1" x14ac:dyDescent="0.3">
      <c r="A67" s="71" t="s">
        <v>131</v>
      </c>
      <c r="B67" s="71"/>
      <c r="C67" s="28">
        <f>C56+C66</f>
        <v>0.15546000000000001</v>
      </c>
      <c r="D67" s="29">
        <f>D56+D66</f>
        <v>0</v>
      </c>
      <c r="E67" s="64"/>
      <c r="F67" s="64"/>
    </row>
    <row r="68" spans="1:6" ht="57.75" customHeight="1" x14ac:dyDescent="0.3">
      <c r="A68" s="72" t="s">
        <v>132</v>
      </c>
      <c r="B68" s="73"/>
      <c r="C68" s="30">
        <f>C41+C50+C67</f>
        <v>0.7210700000000001</v>
      </c>
      <c r="D68" s="31">
        <f>D41+D50+D67</f>
        <v>0</v>
      </c>
      <c r="E68" s="64"/>
      <c r="F68" s="64"/>
    </row>
    <row r="69" spans="1:6" x14ac:dyDescent="0.3">
      <c r="A69" s="64"/>
      <c r="B69" s="64"/>
      <c r="C69" s="64"/>
      <c r="D69" s="64"/>
      <c r="E69" s="64"/>
      <c r="F69" s="64"/>
    </row>
    <row r="70" spans="1:6" ht="37.5" x14ac:dyDescent="0.3">
      <c r="A70" s="5">
        <v>5</v>
      </c>
      <c r="B70" s="32" t="s">
        <v>133</v>
      </c>
      <c r="C70" s="5" t="s">
        <v>3</v>
      </c>
      <c r="D70" s="4" t="s">
        <v>28</v>
      </c>
      <c r="E70" s="4" t="s">
        <v>5</v>
      </c>
      <c r="F70" s="4" t="s">
        <v>6</v>
      </c>
    </row>
    <row r="71" spans="1:6" x14ac:dyDescent="0.3">
      <c r="A71" s="6" t="s">
        <v>9</v>
      </c>
      <c r="B71" s="7" t="s">
        <v>134</v>
      </c>
      <c r="C71" s="6"/>
      <c r="D71" s="17"/>
      <c r="E71" s="67"/>
      <c r="F71" s="68"/>
    </row>
    <row r="72" spans="1:6" ht="37.5" x14ac:dyDescent="0.3">
      <c r="A72" s="6" t="s">
        <v>12</v>
      </c>
      <c r="B72" s="13" t="s">
        <v>135</v>
      </c>
      <c r="C72" s="6"/>
      <c r="D72" s="17">
        <v>0</v>
      </c>
      <c r="E72" s="68"/>
      <c r="F72" s="68"/>
    </row>
    <row r="73" spans="1:6" x14ac:dyDescent="0.3">
      <c r="A73" s="6" t="s">
        <v>14</v>
      </c>
      <c r="B73" s="7" t="s">
        <v>136</v>
      </c>
      <c r="C73" s="6"/>
      <c r="D73" s="17">
        <v>0</v>
      </c>
      <c r="E73" s="68"/>
      <c r="F73" s="68"/>
    </row>
    <row r="74" spans="1:6" ht="37.5" x14ac:dyDescent="0.3">
      <c r="A74" s="6" t="s">
        <v>16</v>
      </c>
      <c r="B74" s="13" t="s">
        <v>137</v>
      </c>
      <c r="C74" s="6"/>
      <c r="D74" s="17"/>
      <c r="E74" s="68"/>
      <c r="F74" s="68"/>
    </row>
    <row r="75" spans="1:6" x14ac:dyDescent="0.3">
      <c r="A75" s="6" t="s">
        <v>18</v>
      </c>
      <c r="B75" s="7" t="s">
        <v>25</v>
      </c>
      <c r="C75" s="6"/>
      <c r="D75" s="17">
        <v>0</v>
      </c>
      <c r="E75" s="68"/>
      <c r="F75" s="68"/>
    </row>
    <row r="76" spans="1:6" ht="31.5" customHeight="1" x14ac:dyDescent="0.3">
      <c r="A76" s="66" t="s">
        <v>138</v>
      </c>
      <c r="B76" s="66"/>
      <c r="C76" s="9"/>
      <c r="D76" s="45">
        <f>SUM(D71:D75)</f>
        <v>0</v>
      </c>
      <c r="E76" s="64"/>
      <c r="F76" s="64"/>
    </row>
    <row r="77" spans="1:6" x14ac:dyDescent="0.3">
      <c r="A77" s="64"/>
      <c r="B77" s="64"/>
      <c r="C77" s="64"/>
      <c r="D77" s="64"/>
      <c r="E77" s="64"/>
      <c r="F77" s="64"/>
    </row>
    <row r="78" spans="1:6" ht="37.5" x14ac:dyDescent="0.3">
      <c r="A78" s="5">
        <v>6</v>
      </c>
      <c r="B78" s="32" t="s">
        <v>139</v>
      </c>
      <c r="C78" s="5" t="s">
        <v>3</v>
      </c>
      <c r="D78" s="4" t="s">
        <v>28</v>
      </c>
      <c r="E78" s="4" t="s">
        <v>5</v>
      </c>
      <c r="F78" s="4" t="s">
        <v>6</v>
      </c>
    </row>
    <row r="79" spans="1:6" ht="66.75" customHeight="1" x14ac:dyDescent="0.3">
      <c r="A79" s="6" t="s">
        <v>9</v>
      </c>
      <c r="B79" s="7" t="s">
        <v>140</v>
      </c>
      <c r="C79" s="12">
        <v>5.2499999999999998E-2</v>
      </c>
      <c r="D79" s="17">
        <f>$D$96*C79</f>
        <v>0</v>
      </c>
      <c r="E79" s="67"/>
      <c r="F79" s="68"/>
    </row>
    <row r="80" spans="1:6" ht="73.5" customHeight="1" x14ac:dyDescent="0.3">
      <c r="A80" s="6" t="s">
        <v>12</v>
      </c>
      <c r="B80" s="7" t="s">
        <v>141</v>
      </c>
      <c r="C80" s="12">
        <v>3.3799999999999997E-2</v>
      </c>
      <c r="D80" s="17">
        <f>($D$96+D79)*C80</f>
        <v>0</v>
      </c>
      <c r="E80" s="68"/>
      <c r="F80" s="68"/>
    </row>
    <row r="81" spans="1:9" x14ac:dyDescent="0.3">
      <c r="A81" s="69" t="s">
        <v>142</v>
      </c>
      <c r="B81" s="69"/>
      <c r="C81" s="15">
        <f>SUM(C79:C80)</f>
        <v>8.6299999999999988E-2</v>
      </c>
      <c r="D81" s="43">
        <f>SUM(D79:D80)</f>
        <v>0</v>
      </c>
      <c r="E81" s="64"/>
      <c r="F81" s="64"/>
    </row>
    <row r="82" spans="1:9" ht="37.5" x14ac:dyDescent="0.3">
      <c r="A82" s="5" t="s">
        <v>14</v>
      </c>
      <c r="B82" s="32" t="s">
        <v>143</v>
      </c>
      <c r="C82" s="5" t="s">
        <v>3</v>
      </c>
      <c r="D82" s="4" t="s">
        <v>28</v>
      </c>
      <c r="E82" s="4" t="s">
        <v>5</v>
      </c>
      <c r="F82" s="4" t="s">
        <v>6</v>
      </c>
    </row>
    <row r="83" spans="1:9" ht="74.25" customHeight="1" x14ac:dyDescent="0.3">
      <c r="A83" s="6" t="s">
        <v>144</v>
      </c>
      <c r="B83" s="7" t="s">
        <v>145</v>
      </c>
      <c r="C83" s="12">
        <v>1.6500000000000001E-2</v>
      </c>
      <c r="D83" s="17">
        <f ca="1">$D$100*C83</f>
        <v>0</v>
      </c>
      <c r="E83" s="84" t="s">
        <v>146</v>
      </c>
      <c r="F83" s="6"/>
      <c r="I83"/>
    </row>
    <row r="84" spans="1:9" ht="74.25" customHeight="1" x14ac:dyDescent="0.3">
      <c r="A84" s="6" t="s">
        <v>147</v>
      </c>
      <c r="B84" s="7" t="s">
        <v>148</v>
      </c>
      <c r="C84" s="12">
        <v>7.5999999999999998E-2</v>
      </c>
      <c r="D84" s="17">
        <f t="shared" ref="D84:D85" ca="1" si="3">$D$100*C84</f>
        <v>0</v>
      </c>
      <c r="E84" s="85"/>
      <c r="F84" s="6"/>
    </row>
    <row r="85" spans="1:9" ht="77.25" customHeight="1" x14ac:dyDescent="0.3">
      <c r="A85" s="6" t="s">
        <v>149</v>
      </c>
      <c r="B85" s="7" t="s">
        <v>150</v>
      </c>
      <c r="C85" s="12">
        <v>0.05</v>
      </c>
      <c r="D85" s="17">
        <f t="shared" ca="1" si="3"/>
        <v>0</v>
      </c>
      <c r="E85" s="85"/>
      <c r="F85" s="62" t="s">
        <v>151</v>
      </c>
    </row>
    <row r="86" spans="1:9" x14ac:dyDescent="0.3">
      <c r="A86" s="70" t="s">
        <v>152</v>
      </c>
      <c r="B86" s="70"/>
      <c r="C86" s="14">
        <f>SUM(C83:C85)</f>
        <v>0.14250000000000002</v>
      </c>
      <c r="D86" s="27">
        <f ca="1">SUM(D83:D85)</f>
        <v>0</v>
      </c>
      <c r="E86" s="64"/>
      <c r="F86" s="64"/>
    </row>
    <row r="87" spans="1:9" ht="30" customHeight="1" x14ac:dyDescent="0.3">
      <c r="A87" s="66" t="s">
        <v>153</v>
      </c>
      <c r="B87" s="66"/>
      <c r="C87" s="36">
        <f>C81+C86</f>
        <v>0.2288</v>
      </c>
      <c r="D87" s="45">
        <f ca="1">D81+D86</f>
        <v>0</v>
      </c>
      <c r="E87" s="64"/>
      <c r="F87" s="64"/>
    </row>
    <row r="88" spans="1:9" x14ac:dyDescent="0.3">
      <c r="A88" s="64"/>
      <c r="B88" s="64"/>
      <c r="C88" s="64"/>
      <c r="D88" s="64"/>
      <c r="E88" s="64"/>
      <c r="F88" s="64"/>
    </row>
    <row r="89" spans="1:9" x14ac:dyDescent="0.3">
      <c r="A89" s="63" t="s">
        <v>154</v>
      </c>
      <c r="B89" s="63"/>
      <c r="C89" s="63"/>
      <c r="D89" s="63"/>
      <c r="E89" s="64"/>
      <c r="F89" s="64"/>
    </row>
    <row r="90" spans="1:9" ht="56.25" x14ac:dyDescent="0.3">
      <c r="A90" s="6"/>
      <c r="B90" s="34" t="s">
        <v>155</v>
      </c>
      <c r="C90" s="33"/>
      <c r="D90" s="33" t="s">
        <v>156</v>
      </c>
      <c r="E90" s="64"/>
      <c r="F90" s="64"/>
    </row>
    <row r="91" spans="1:9" ht="37.5" x14ac:dyDescent="0.3">
      <c r="A91" s="6" t="s">
        <v>9</v>
      </c>
      <c r="B91" s="13" t="s">
        <v>157</v>
      </c>
      <c r="C91" s="6"/>
      <c r="D91" s="17">
        <f>D12</f>
        <v>0</v>
      </c>
      <c r="E91" s="64"/>
      <c r="F91" s="64"/>
    </row>
    <row r="92" spans="1:9" ht="56.25" x14ac:dyDescent="0.3">
      <c r="A92" s="6" t="s">
        <v>12</v>
      </c>
      <c r="B92" s="13" t="s">
        <v>158</v>
      </c>
      <c r="C92" s="6"/>
      <c r="D92" s="17">
        <f>D41</f>
        <v>0</v>
      </c>
      <c r="E92" s="64"/>
      <c r="F92" s="64"/>
      <c r="I92" s="40"/>
    </row>
    <row r="93" spans="1:9" ht="47.25" customHeight="1" x14ac:dyDescent="0.3">
      <c r="A93" s="6" t="s">
        <v>14</v>
      </c>
      <c r="B93" s="13" t="s">
        <v>159</v>
      </c>
      <c r="C93" s="6"/>
      <c r="D93" s="17">
        <f>D50</f>
        <v>0</v>
      </c>
      <c r="E93" s="64"/>
      <c r="F93" s="64"/>
    </row>
    <row r="94" spans="1:9" ht="56.25" x14ac:dyDescent="0.3">
      <c r="A94" s="6" t="s">
        <v>16</v>
      </c>
      <c r="B94" s="13" t="s">
        <v>160</v>
      </c>
      <c r="C94" s="6"/>
      <c r="D94" s="17">
        <f>D67</f>
        <v>0</v>
      </c>
      <c r="E94" s="64"/>
      <c r="F94" s="64"/>
      <c r="I94" s="41"/>
    </row>
    <row r="95" spans="1:9" ht="42" customHeight="1" x14ac:dyDescent="0.3">
      <c r="A95" s="6" t="s">
        <v>18</v>
      </c>
      <c r="B95" s="7" t="s">
        <v>161</v>
      </c>
      <c r="C95" s="6"/>
      <c r="D95" s="17">
        <f>D76</f>
        <v>0</v>
      </c>
      <c r="E95" s="64"/>
      <c r="F95" s="64"/>
    </row>
    <row r="96" spans="1:9" ht="38.25" customHeight="1" x14ac:dyDescent="0.3">
      <c r="A96" s="65" t="s">
        <v>162</v>
      </c>
      <c r="B96" s="65"/>
      <c r="C96" s="35"/>
      <c r="D96" s="37">
        <f>SUM(D91:D95)</f>
        <v>0</v>
      </c>
      <c r="E96" s="64"/>
      <c r="F96" s="64"/>
    </row>
    <row r="97" spans="1:6" ht="37.5" x14ac:dyDescent="0.3">
      <c r="A97" s="6" t="s">
        <v>20</v>
      </c>
      <c r="B97" s="13" t="s">
        <v>163</v>
      </c>
      <c r="C97" s="6"/>
      <c r="D97" s="38">
        <f ca="1">D87</f>
        <v>0</v>
      </c>
      <c r="E97" s="64"/>
      <c r="F97" s="64"/>
    </row>
    <row r="98" spans="1:6" ht="35.25" customHeight="1" x14ac:dyDescent="0.3">
      <c r="A98" s="65" t="s">
        <v>164</v>
      </c>
      <c r="B98" s="65"/>
      <c r="C98" s="35"/>
      <c r="D98" s="39">
        <f ca="1">D96+D97</f>
        <v>0</v>
      </c>
      <c r="E98" s="64"/>
      <c r="F98" s="64"/>
    </row>
    <row r="99" spans="1:6" ht="31.5" customHeight="1" x14ac:dyDescent="0.3">
      <c r="A99" s="65" t="s">
        <v>165</v>
      </c>
      <c r="B99" s="65"/>
      <c r="C99" s="35"/>
      <c r="D99" s="42" t="e">
        <f ca="1">(D97/D96)*100%</f>
        <v>#DIV/0!</v>
      </c>
      <c r="E99" s="64"/>
      <c r="F99" s="64"/>
    </row>
    <row r="100" spans="1:6" x14ac:dyDescent="0.3">
      <c r="A100" s="80" t="s">
        <v>166</v>
      </c>
      <c r="B100" s="80"/>
      <c r="C100" s="80"/>
      <c r="D100" s="47">
        <f ca="1">D98</f>
        <v>0</v>
      </c>
    </row>
    <row r="101" spans="1:6" x14ac:dyDescent="0.3">
      <c r="D101" s="48"/>
    </row>
    <row r="102" spans="1:6" x14ac:dyDescent="0.3">
      <c r="D102" s="49"/>
    </row>
    <row r="103" spans="1:6" x14ac:dyDescent="0.3">
      <c r="D103" s="49"/>
    </row>
    <row r="104" spans="1:6" x14ac:dyDescent="0.3">
      <c r="D104" s="50"/>
    </row>
  </sheetData>
  <mergeCells count="60">
    <mergeCell ref="A100:C100"/>
    <mergeCell ref="E12:F12"/>
    <mergeCell ref="A1:F1"/>
    <mergeCell ref="C2:C3"/>
    <mergeCell ref="E2:E3"/>
    <mergeCell ref="F2:F3"/>
    <mergeCell ref="F4:F11"/>
    <mergeCell ref="A40:B40"/>
    <mergeCell ref="E40:F41"/>
    <mergeCell ref="A41:B41"/>
    <mergeCell ref="A13:F13"/>
    <mergeCell ref="C14:C15"/>
    <mergeCell ref="D14:D15"/>
    <mergeCell ref="E14:E15"/>
    <mergeCell ref="F14:F15"/>
    <mergeCell ref="A20:B20"/>
    <mergeCell ref="E20:F20"/>
    <mergeCell ref="E22:E27"/>
    <mergeCell ref="A30:B30"/>
    <mergeCell ref="E30:F30"/>
    <mergeCell ref="F32:F33"/>
    <mergeCell ref="E35:E38"/>
    <mergeCell ref="A56:B56"/>
    <mergeCell ref="E56:F56"/>
    <mergeCell ref="A42:F42"/>
    <mergeCell ref="F44:F46"/>
    <mergeCell ref="F47:F49"/>
    <mergeCell ref="A50:B50"/>
    <mergeCell ref="E50:F50"/>
    <mergeCell ref="A51:F51"/>
    <mergeCell ref="E71:E75"/>
    <mergeCell ref="F71:F75"/>
    <mergeCell ref="C52:C53"/>
    <mergeCell ref="D52:D53"/>
    <mergeCell ref="E52:E53"/>
    <mergeCell ref="F52:F53"/>
    <mergeCell ref="F54:F55"/>
    <mergeCell ref="A66:B66"/>
    <mergeCell ref="E66:F68"/>
    <mergeCell ref="A67:B67"/>
    <mergeCell ref="A68:B68"/>
    <mergeCell ref="A69:F69"/>
    <mergeCell ref="A88:F88"/>
    <mergeCell ref="A76:B76"/>
    <mergeCell ref="E76:F76"/>
    <mergeCell ref="A77:F77"/>
    <mergeCell ref="E79:E80"/>
    <mergeCell ref="F79:F80"/>
    <mergeCell ref="A81:B81"/>
    <mergeCell ref="E81:F81"/>
    <mergeCell ref="E83:E85"/>
    <mergeCell ref="A86:B86"/>
    <mergeCell ref="E86:F86"/>
    <mergeCell ref="A87:B87"/>
    <mergeCell ref="E87:F87"/>
    <mergeCell ref="A89:D89"/>
    <mergeCell ref="E89:F99"/>
    <mergeCell ref="A96:B96"/>
    <mergeCell ref="A98:B98"/>
    <mergeCell ref="A99:B99"/>
  </mergeCells>
  <pageMargins left="0.511811024" right="0.511811024" top="0.78740157499999996" bottom="0.78740157499999996" header="0.31496062000000002" footer="0.31496062000000002"/>
  <pageSetup paperSize="9" scale="4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E2996-7BD8-40F1-B3C6-19F0944F6CC2}">
  <sheetPr>
    <pageSetUpPr fitToPage="1"/>
  </sheetPr>
  <dimension ref="A1:I104"/>
  <sheetViews>
    <sheetView zoomScaleNormal="100" workbookViewId="0">
      <selection activeCell="E34" sqref="E34"/>
    </sheetView>
  </sheetViews>
  <sheetFormatPr defaultRowHeight="18.75" x14ac:dyDescent="0.3"/>
  <cols>
    <col min="1" max="1" width="14.5703125" style="1" customWidth="1"/>
    <col min="2" max="2" width="41.7109375" style="3" customWidth="1"/>
    <col min="3" max="3" width="15.7109375" style="1" customWidth="1"/>
    <col min="4" max="4" width="20.5703125" style="3" customWidth="1"/>
    <col min="5" max="5" width="50.5703125" style="1" customWidth="1"/>
    <col min="6" max="6" width="60.85546875" style="1" customWidth="1"/>
    <col min="7" max="8" width="9.140625" style="2"/>
    <col min="9" max="9" width="16.7109375" style="2" bestFit="1" customWidth="1"/>
    <col min="10" max="16384" width="9.140625" style="2"/>
  </cols>
  <sheetData>
    <row r="1" spans="1:9" ht="30.75" customHeight="1" x14ac:dyDescent="0.3">
      <c r="A1" s="82" t="s">
        <v>170</v>
      </c>
      <c r="B1" s="82"/>
      <c r="C1" s="82"/>
      <c r="D1" s="82"/>
      <c r="E1" s="82"/>
      <c r="F1" s="82"/>
    </row>
    <row r="2" spans="1:9" ht="37.5" x14ac:dyDescent="0.3">
      <c r="A2" s="4" t="s">
        <v>1</v>
      </c>
      <c r="B2" s="5" t="s">
        <v>2</v>
      </c>
      <c r="C2" s="74" t="s">
        <v>3</v>
      </c>
      <c r="D2" s="5" t="s">
        <v>4</v>
      </c>
      <c r="E2" s="75" t="s">
        <v>5</v>
      </c>
      <c r="F2" s="75" t="s">
        <v>6</v>
      </c>
    </row>
    <row r="3" spans="1:9" x14ac:dyDescent="0.3">
      <c r="A3" s="4">
        <v>1</v>
      </c>
      <c r="B3" s="4" t="s">
        <v>7</v>
      </c>
      <c r="C3" s="75"/>
      <c r="D3" s="4" t="s">
        <v>8</v>
      </c>
      <c r="E3" s="75"/>
      <c r="F3" s="75"/>
    </row>
    <row r="4" spans="1:9" ht="21" x14ac:dyDescent="0.35">
      <c r="A4" s="6" t="s">
        <v>9</v>
      </c>
      <c r="B4" s="7" t="s">
        <v>10</v>
      </c>
      <c r="C4" s="6"/>
      <c r="D4" s="58"/>
      <c r="E4" s="8">
        <v>1</v>
      </c>
      <c r="F4" s="86" t="s">
        <v>11</v>
      </c>
    </row>
    <row r="5" spans="1:9" x14ac:dyDescent="0.3">
      <c r="A5" s="6" t="s">
        <v>12</v>
      </c>
      <c r="B5" s="7" t="s">
        <v>13</v>
      </c>
      <c r="C5" s="6"/>
      <c r="D5" s="17"/>
      <c r="E5" s="6"/>
      <c r="F5" s="87"/>
    </row>
    <row r="6" spans="1:9" x14ac:dyDescent="0.3">
      <c r="A6" s="6" t="s">
        <v>14</v>
      </c>
      <c r="B6" s="7" t="s">
        <v>15</v>
      </c>
      <c r="C6" s="6"/>
      <c r="D6" s="17"/>
      <c r="E6" s="6"/>
      <c r="F6" s="87"/>
    </row>
    <row r="7" spans="1:9" x14ac:dyDescent="0.3">
      <c r="A7" s="6" t="s">
        <v>16</v>
      </c>
      <c r="B7" s="7" t="s">
        <v>17</v>
      </c>
      <c r="C7" s="6"/>
      <c r="D7" s="17"/>
      <c r="E7" s="6"/>
      <c r="F7" s="87"/>
    </row>
    <row r="8" spans="1:9" x14ac:dyDescent="0.3">
      <c r="A8" s="6" t="s">
        <v>18</v>
      </c>
      <c r="B8" s="7" t="s">
        <v>19</v>
      </c>
      <c r="C8" s="6"/>
      <c r="D8" s="17"/>
      <c r="E8" s="6"/>
      <c r="F8" s="87"/>
    </row>
    <row r="9" spans="1:9" x14ac:dyDescent="0.3">
      <c r="A9" s="6" t="s">
        <v>20</v>
      </c>
      <c r="B9" s="7" t="s">
        <v>21</v>
      </c>
      <c r="C9" s="6"/>
      <c r="D9" s="17"/>
      <c r="E9" s="6"/>
      <c r="F9" s="87"/>
    </row>
    <row r="10" spans="1:9" x14ac:dyDescent="0.3">
      <c r="A10" s="6" t="s">
        <v>22</v>
      </c>
      <c r="B10" s="7" t="s">
        <v>23</v>
      </c>
      <c r="C10" s="6"/>
      <c r="D10" s="17"/>
      <c r="E10" s="6"/>
      <c r="F10" s="88"/>
    </row>
    <row r="11" spans="1:9" x14ac:dyDescent="0.3">
      <c r="A11" s="6" t="s">
        <v>24</v>
      </c>
      <c r="B11" s="7" t="s">
        <v>25</v>
      </c>
      <c r="C11" s="8"/>
      <c r="D11" s="17">
        <f>D4*25%</f>
        <v>0</v>
      </c>
      <c r="E11" s="6"/>
      <c r="F11" s="16"/>
    </row>
    <row r="12" spans="1:9" ht="37.5" x14ac:dyDescent="0.3">
      <c r="A12" s="9"/>
      <c r="B12" s="10" t="s">
        <v>26</v>
      </c>
      <c r="C12" s="9"/>
      <c r="D12" s="11">
        <f>SUM(D4:D11)</f>
        <v>0</v>
      </c>
      <c r="E12" s="81"/>
      <c r="F12" s="81"/>
    </row>
    <row r="13" spans="1:9" x14ac:dyDescent="0.3">
      <c r="A13" s="64"/>
      <c r="B13" s="64"/>
      <c r="C13" s="64"/>
      <c r="D13" s="64"/>
      <c r="E13" s="64"/>
      <c r="F13" s="64"/>
    </row>
    <row r="14" spans="1:9" ht="56.25" x14ac:dyDescent="0.3">
      <c r="A14" s="4">
        <v>2</v>
      </c>
      <c r="B14" s="5" t="s">
        <v>27</v>
      </c>
      <c r="C14" s="74" t="s">
        <v>3</v>
      </c>
      <c r="D14" s="75" t="s">
        <v>28</v>
      </c>
      <c r="E14" s="75" t="s">
        <v>5</v>
      </c>
      <c r="F14" s="75" t="s">
        <v>6</v>
      </c>
    </row>
    <row r="15" spans="1:9" ht="37.5" x14ac:dyDescent="0.3">
      <c r="A15" s="4" t="s">
        <v>29</v>
      </c>
      <c r="B15" s="5" t="s">
        <v>30</v>
      </c>
      <c r="C15" s="75"/>
      <c r="D15" s="75"/>
      <c r="E15" s="75"/>
      <c r="F15" s="75"/>
    </row>
    <row r="16" spans="1:9" x14ac:dyDescent="0.3">
      <c r="A16" s="6" t="s">
        <v>9</v>
      </c>
      <c r="B16" s="7" t="s">
        <v>31</v>
      </c>
      <c r="C16" s="12">
        <v>8.3299999999999999E-2</v>
      </c>
      <c r="D16" s="17">
        <f>$D$12*C16</f>
        <v>0</v>
      </c>
      <c r="E16" s="6" t="s">
        <v>32</v>
      </c>
      <c r="F16" s="6" t="s">
        <v>33</v>
      </c>
      <c r="I16"/>
    </row>
    <row r="17" spans="1:9" x14ac:dyDescent="0.3">
      <c r="A17" s="6" t="s">
        <v>12</v>
      </c>
      <c r="B17" s="7" t="s">
        <v>34</v>
      </c>
      <c r="C17" s="12">
        <v>2.7799999999999998E-2</v>
      </c>
      <c r="D17" s="17">
        <f>$D$12*C17</f>
        <v>0</v>
      </c>
      <c r="E17" s="6" t="s">
        <v>35</v>
      </c>
      <c r="F17" s="6" t="s">
        <v>36</v>
      </c>
      <c r="I17" s="53"/>
    </row>
    <row r="18" spans="1:9" ht="56.25" x14ac:dyDescent="0.3">
      <c r="A18" s="6" t="s">
        <v>14</v>
      </c>
      <c r="B18" s="13" t="s">
        <v>37</v>
      </c>
      <c r="C18" s="12">
        <v>4.1399999999999999E-2</v>
      </c>
      <c r="D18" s="17">
        <f>$D$12*C18</f>
        <v>0</v>
      </c>
      <c r="E18" s="6" t="s">
        <v>38</v>
      </c>
      <c r="F18" s="6" t="s">
        <v>39</v>
      </c>
    </row>
    <row r="19" spans="1:9" ht="75" x14ac:dyDescent="0.3">
      <c r="A19" s="6" t="s">
        <v>16</v>
      </c>
      <c r="B19" s="13" t="s">
        <v>40</v>
      </c>
      <c r="C19" s="12">
        <v>3.5999999999999999E-3</v>
      </c>
      <c r="D19" s="17">
        <f>$D$12*C19</f>
        <v>0</v>
      </c>
      <c r="E19" s="6" t="s">
        <v>41</v>
      </c>
      <c r="F19" s="6"/>
    </row>
    <row r="20" spans="1:9" x14ac:dyDescent="0.3">
      <c r="A20" s="69" t="s">
        <v>42</v>
      </c>
      <c r="B20" s="69"/>
      <c r="C20" s="15">
        <f>SUM(C16:C19)</f>
        <v>0.15609999999999999</v>
      </c>
      <c r="D20" s="43">
        <f>SUM(D16:D19)</f>
        <v>0</v>
      </c>
      <c r="E20" s="64"/>
      <c r="F20" s="64"/>
    </row>
    <row r="21" spans="1:9" ht="37.5" x14ac:dyDescent="0.3">
      <c r="A21" s="4" t="s">
        <v>43</v>
      </c>
      <c r="B21" s="5" t="s">
        <v>44</v>
      </c>
      <c r="C21" s="5" t="s">
        <v>3</v>
      </c>
      <c r="D21" s="4" t="s">
        <v>28</v>
      </c>
      <c r="E21" s="4" t="s">
        <v>5</v>
      </c>
      <c r="F21" s="4" t="s">
        <v>6</v>
      </c>
    </row>
    <row r="22" spans="1:9" x14ac:dyDescent="0.3">
      <c r="A22" s="6" t="s">
        <v>9</v>
      </c>
      <c r="B22" s="7" t="s">
        <v>45</v>
      </c>
      <c r="C22" s="12">
        <v>0.2</v>
      </c>
      <c r="D22" s="17">
        <f>$D$12*C22</f>
        <v>0</v>
      </c>
      <c r="E22" s="68" t="s">
        <v>46</v>
      </c>
      <c r="F22" s="6" t="s">
        <v>47</v>
      </c>
    </row>
    <row r="23" spans="1:9" ht="37.5" x14ac:dyDescent="0.3">
      <c r="A23" s="6" t="s">
        <v>12</v>
      </c>
      <c r="B23" s="7" t="s">
        <v>48</v>
      </c>
      <c r="C23" s="12">
        <v>1.4999999999999999E-2</v>
      </c>
      <c r="D23" s="17">
        <f t="shared" ref="D23:D29" si="0">$D$12*C23</f>
        <v>0</v>
      </c>
      <c r="E23" s="68"/>
      <c r="F23" s="16" t="s">
        <v>49</v>
      </c>
    </row>
    <row r="24" spans="1:9" x14ac:dyDescent="0.3">
      <c r="A24" s="6" t="s">
        <v>14</v>
      </c>
      <c r="B24" s="7" t="s">
        <v>50</v>
      </c>
      <c r="C24" s="12">
        <v>0.01</v>
      </c>
      <c r="D24" s="17">
        <f t="shared" si="0"/>
        <v>0</v>
      </c>
      <c r="E24" s="68"/>
      <c r="F24" s="6" t="s">
        <v>51</v>
      </c>
    </row>
    <row r="25" spans="1:9" x14ac:dyDescent="0.3">
      <c r="A25" s="6" t="s">
        <v>16</v>
      </c>
      <c r="B25" s="7" t="s">
        <v>52</v>
      </c>
      <c r="C25" s="12">
        <v>2E-3</v>
      </c>
      <c r="D25" s="17">
        <f t="shared" si="0"/>
        <v>0</v>
      </c>
      <c r="E25" s="68"/>
      <c r="F25" s="6" t="s">
        <v>53</v>
      </c>
    </row>
    <row r="26" spans="1:9" ht="37.5" x14ac:dyDescent="0.3">
      <c r="A26" s="6" t="s">
        <v>18</v>
      </c>
      <c r="B26" s="7" t="s">
        <v>54</v>
      </c>
      <c r="C26" s="12">
        <v>2.5000000000000001E-2</v>
      </c>
      <c r="D26" s="17">
        <f t="shared" si="0"/>
        <v>0</v>
      </c>
      <c r="E26" s="68"/>
      <c r="F26" s="16" t="s">
        <v>55</v>
      </c>
    </row>
    <row r="27" spans="1:9" x14ac:dyDescent="0.3">
      <c r="A27" s="6" t="s">
        <v>20</v>
      </c>
      <c r="B27" s="7" t="s">
        <v>56</v>
      </c>
      <c r="C27" s="12">
        <v>0.08</v>
      </c>
      <c r="D27" s="17">
        <f t="shared" si="0"/>
        <v>0</v>
      </c>
      <c r="E27" s="68"/>
      <c r="F27" s="6" t="s">
        <v>57</v>
      </c>
    </row>
    <row r="28" spans="1:9" ht="56.25" x14ac:dyDescent="0.3">
      <c r="A28" s="6" t="s">
        <v>22</v>
      </c>
      <c r="B28" s="13" t="s">
        <v>58</v>
      </c>
      <c r="C28" s="12">
        <v>3.49E-2</v>
      </c>
      <c r="D28" s="17">
        <f>$D$12*C28</f>
        <v>0</v>
      </c>
      <c r="E28" s="16" t="s">
        <v>59</v>
      </c>
      <c r="F28" s="6" t="s">
        <v>60</v>
      </c>
    </row>
    <row r="29" spans="1:9" x14ac:dyDescent="0.3">
      <c r="A29" s="6" t="s">
        <v>24</v>
      </c>
      <c r="B29" s="7" t="s">
        <v>61</v>
      </c>
      <c r="C29" s="12">
        <v>6.0000000000000001E-3</v>
      </c>
      <c r="D29" s="17">
        <f t="shared" si="0"/>
        <v>0</v>
      </c>
      <c r="E29" s="6" t="s">
        <v>46</v>
      </c>
      <c r="F29" s="6" t="s">
        <v>62</v>
      </c>
    </row>
    <row r="30" spans="1:9" x14ac:dyDescent="0.3">
      <c r="A30" s="69" t="s">
        <v>63</v>
      </c>
      <c r="B30" s="69"/>
      <c r="C30" s="15">
        <f>SUM(C22:C29)</f>
        <v>0.37290000000000006</v>
      </c>
      <c r="D30" s="43">
        <f>SUM(D22:D29)</f>
        <v>0</v>
      </c>
      <c r="E30" s="64"/>
      <c r="F30" s="64"/>
    </row>
    <row r="31" spans="1:9" ht="37.5" x14ac:dyDescent="0.3">
      <c r="A31" s="4" t="s">
        <v>64</v>
      </c>
      <c r="B31" s="5" t="s">
        <v>65</v>
      </c>
      <c r="C31" s="5" t="s">
        <v>3</v>
      </c>
      <c r="D31" s="4" t="s">
        <v>28</v>
      </c>
      <c r="E31" s="4" t="s">
        <v>5</v>
      </c>
      <c r="F31" s="4" t="s">
        <v>6</v>
      </c>
    </row>
    <row r="32" spans="1:9" x14ac:dyDescent="0.3">
      <c r="A32" s="6" t="s">
        <v>9</v>
      </c>
      <c r="B32" s="7" t="s">
        <v>66</v>
      </c>
      <c r="C32" s="6"/>
      <c r="D32" s="17"/>
      <c r="E32" s="16"/>
      <c r="F32" s="68" t="s">
        <v>67</v>
      </c>
    </row>
    <row r="33" spans="1:9" ht="37.5" x14ac:dyDescent="0.3">
      <c r="A33" s="6" t="s">
        <v>68</v>
      </c>
      <c r="B33" s="13" t="s">
        <v>69</v>
      </c>
      <c r="C33" s="12">
        <v>-0.06</v>
      </c>
      <c r="D33" s="17">
        <f>$D$12*C33</f>
        <v>0</v>
      </c>
      <c r="E33" s="6" t="s">
        <v>70</v>
      </c>
      <c r="F33" s="68"/>
    </row>
    <row r="34" spans="1:9" ht="66.75" customHeight="1" x14ac:dyDescent="0.3">
      <c r="A34" s="6" t="s">
        <v>12</v>
      </c>
      <c r="B34" s="13" t="s">
        <v>71</v>
      </c>
      <c r="C34" s="51"/>
      <c r="D34" s="17"/>
      <c r="E34" s="16"/>
      <c r="F34" s="6" t="s">
        <v>72</v>
      </c>
      <c r="I34" s="57"/>
    </row>
    <row r="35" spans="1:9" ht="37.5" x14ac:dyDescent="0.3">
      <c r="A35" s="6" t="s">
        <v>14</v>
      </c>
      <c r="B35" s="13" t="s">
        <v>73</v>
      </c>
      <c r="C35" s="51"/>
      <c r="D35" s="17"/>
      <c r="E35" s="68" t="s">
        <v>74</v>
      </c>
      <c r="F35" s="6" t="s">
        <v>60</v>
      </c>
    </row>
    <row r="36" spans="1:9" x14ac:dyDescent="0.3">
      <c r="A36" s="6" t="s">
        <v>16</v>
      </c>
      <c r="B36" s="7" t="s">
        <v>75</v>
      </c>
      <c r="C36" s="51"/>
      <c r="D36" s="17">
        <v>0</v>
      </c>
      <c r="E36" s="68"/>
      <c r="F36" s="6" t="s">
        <v>60</v>
      </c>
    </row>
    <row r="37" spans="1:9" x14ac:dyDescent="0.3">
      <c r="A37" s="6" t="s">
        <v>18</v>
      </c>
      <c r="B37" s="7" t="s">
        <v>76</v>
      </c>
      <c r="C37" s="51"/>
      <c r="D37" s="17"/>
      <c r="E37" s="68"/>
      <c r="F37" s="6" t="s">
        <v>60</v>
      </c>
    </row>
    <row r="38" spans="1:9" x14ac:dyDescent="0.3">
      <c r="A38" s="6" t="s">
        <v>20</v>
      </c>
      <c r="B38" s="7" t="s">
        <v>77</v>
      </c>
      <c r="C38" s="51"/>
      <c r="D38" s="17"/>
      <c r="E38" s="68"/>
      <c r="F38" s="6"/>
    </row>
    <row r="39" spans="1:9" x14ac:dyDescent="0.3">
      <c r="A39" s="6" t="s">
        <v>22</v>
      </c>
      <c r="B39" s="7" t="s">
        <v>78</v>
      </c>
      <c r="C39" s="51"/>
      <c r="D39" s="17">
        <v>0</v>
      </c>
      <c r="E39" s="6"/>
      <c r="F39" s="6"/>
    </row>
    <row r="40" spans="1:9" x14ac:dyDescent="0.3">
      <c r="A40" s="70" t="s">
        <v>79</v>
      </c>
      <c r="B40" s="70"/>
      <c r="C40" s="18">
        <f>SUM(C32:C39)</f>
        <v>-0.06</v>
      </c>
      <c r="D40" s="44">
        <f>SUM(D32:D39)</f>
        <v>0</v>
      </c>
      <c r="E40" s="64"/>
      <c r="F40" s="64"/>
    </row>
    <row r="41" spans="1:9" ht="40.5" customHeight="1" x14ac:dyDescent="0.3">
      <c r="A41" s="83" t="s">
        <v>80</v>
      </c>
      <c r="B41" s="71"/>
      <c r="C41" s="19">
        <f>C20+C30</f>
        <v>0.52900000000000003</v>
      </c>
      <c r="D41" s="20">
        <f>D20+D30+D40</f>
        <v>0</v>
      </c>
      <c r="E41" s="64"/>
      <c r="F41" s="64"/>
      <c r="I41" s="46"/>
    </row>
    <row r="42" spans="1:9" ht="24" customHeight="1" x14ac:dyDescent="0.3">
      <c r="A42" s="77"/>
      <c r="B42" s="77"/>
      <c r="C42" s="77"/>
      <c r="D42" s="77"/>
      <c r="E42" s="77"/>
      <c r="F42" s="77"/>
    </row>
    <row r="43" spans="1:9" ht="37.5" x14ac:dyDescent="0.3">
      <c r="A43" s="4">
        <v>3</v>
      </c>
      <c r="B43" s="5" t="s">
        <v>81</v>
      </c>
      <c r="C43" s="5" t="s">
        <v>3</v>
      </c>
      <c r="D43" s="4" t="s">
        <v>28</v>
      </c>
      <c r="E43" s="4" t="s">
        <v>5</v>
      </c>
      <c r="F43" s="4" t="s">
        <v>6</v>
      </c>
    </row>
    <row r="44" spans="1:9" ht="150" x14ac:dyDescent="0.3">
      <c r="A44" s="6" t="s">
        <v>9</v>
      </c>
      <c r="B44" s="7" t="s">
        <v>82</v>
      </c>
      <c r="C44" s="12">
        <v>2.8999999999999998E-3</v>
      </c>
      <c r="D44" s="17">
        <f>$D$12*C44</f>
        <v>0</v>
      </c>
      <c r="E44" s="16" t="s">
        <v>83</v>
      </c>
      <c r="F44" s="67" t="s">
        <v>84</v>
      </c>
    </row>
    <row r="45" spans="1:9" ht="93.75" x14ac:dyDescent="0.3">
      <c r="A45" s="6" t="s">
        <v>12</v>
      </c>
      <c r="B45" s="13" t="s">
        <v>85</v>
      </c>
      <c r="C45" s="21">
        <v>5.5999999999999995E-4</v>
      </c>
      <c r="D45" s="17">
        <f t="shared" ref="D45:D47" si="1">$D$12*C45</f>
        <v>0</v>
      </c>
      <c r="E45" s="16" t="s">
        <v>86</v>
      </c>
      <c r="F45" s="68"/>
    </row>
    <row r="46" spans="1:9" ht="168.75" x14ac:dyDescent="0.3">
      <c r="A46" s="6" t="s">
        <v>14</v>
      </c>
      <c r="B46" s="13" t="s">
        <v>87</v>
      </c>
      <c r="C46" s="21">
        <v>6.9999999999999994E-5</v>
      </c>
      <c r="D46" s="17">
        <f t="shared" si="1"/>
        <v>0</v>
      </c>
      <c r="E46" s="16" t="s">
        <v>88</v>
      </c>
      <c r="F46" s="68"/>
    </row>
    <row r="47" spans="1:9" ht="112.5" x14ac:dyDescent="0.3">
      <c r="A47" s="6" t="s">
        <v>16</v>
      </c>
      <c r="B47" s="13" t="s">
        <v>89</v>
      </c>
      <c r="C47" s="21">
        <v>2.7999999999999998E-4</v>
      </c>
      <c r="D47" s="17">
        <f t="shared" si="1"/>
        <v>0</v>
      </c>
      <c r="E47" s="16" t="s">
        <v>90</v>
      </c>
      <c r="F47" s="68" t="s">
        <v>91</v>
      </c>
    </row>
    <row r="48" spans="1:9" ht="112.5" x14ac:dyDescent="0.3">
      <c r="A48" s="6" t="s">
        <v>18</v>
      </c>
      <c r="B48" s="13" t="s">
        <v>92</v>
      </c>
      <c r="C48" s="12">
        <v>3.2000000000000001E-2</v>
      </c>
      <c r="D48" s="17">
        <f>$D$12*C48</f>
        <v>0</v>
      </c>
      <c r="E48" s="16" t="s">
        <v>93</v>
      </c>
      <c r="F48" s="68"/>
    </row>
    <row r="49" spans="1:6" ht="168.75" x14ac:dyDescent="0.3">
      <c r="A49" s="6" t="s">
        <v>20</v>
      </c>
      <c r="B49" s="7" t="s">
        <v>94</v>
      </c>
      <c r="C49" s="12">
        <v>8.0000000000000004E-4</v>
      </c>
      <c r="D49" s="17">
        <f>$D$12*C49</f>
        <v>0</v>
      </c>
      <c r="E49" s="16" t="s">
        <v>95</v>
      </c>
      <c r="F49" s="68"/>
    </row>
    <row r="50" spans="1:6" ht="27.75" customHeight="1" x14ac:dyDescent="0.3">
      <c r="A50" s="71" t="s">
        <v>96</v>
      </c>
      <c r="B50" s="71"/>
      <c r="C50" s="22">
        <f>SUM(C44:C49)</f>
        <v>3.6610000000000004E-2</v>
      </c>
      <c r="D50" s="29">
        <f>SUM(D44:D49)</f>
        <v>0</v>
      </c>
      <c r="E50" s="78"/>
      <c r="F50" s="78"/>
    </row>
    <row r="51" spans="1:6" ht="27.75" customHeight="1" x14ac:dyDescent="0.3">
      <c r="A51" s="79"/>
      <c r="B51" s="79"/>
      <c r="C51" s="79"/>
      <c r="D51" s="79"/>
      <c r="E51" s="79"/>
      <c r="F51" s="79"/>
    </row>
    <row r="52" spans="1:6" ht="56.25" x14ac:dyDescent="0.3">
      <c r="A52" s="4">
        <v>4</v>
      </c>
      <c r="B52" s="23" t="s">
        <v>97</v>
      </c>
      <c r="C52" s="74" t="s">
        <v>3</v>
      </c>
      <c r="D52" s="75" t="s">
        <v>28</v>
      </c>
      <c r="E52" s="75" t="s">
        <v>5</v>
      </c>
      <c r="F52" s="75" t="s">
        <v>6</v>
      </c>
    </row>
    <row r="53" spans="1:6" x14ac:dyDescent="0.3">
      <c r="A53" s="4" t="s">
        <v>98</v>
      </c>
      <c r="B53" s="24" t="s">
        <v>99</v>
      </c>
      <c r="C53" s="75"/>
      <c r="D53" s="75"/>
      <c r="E53" s="75"/>
      <c r="F53" s="75"/>
    </row>
    <row r="54" spans="1:6" ht="281.25" x14ac:dyDescent="0.3">
      <c r="A54" s="6" t="s">
        <v>9</v>
      </c>
      <c r="B54" s="13" t="s">
        <v>100</v>
      </c>
      <c r="C54" s="12">
        <v>6.9999999999999999E-4</v>
      </c>
      <c r="D54" s="17">
        <f>$D$12*C54</f>
        <v>0</v>
      </c>
      <c r="E54" s="16" t="s">
        <v>101</v>
      </c>
      <c r="F54" s="67" t="s">
        <v>102</v>
      </c>
    </row>
    <row r="55" spans="1:6" ht="131.25" x14ac:dyDescent="0.3">
      <c r="A55" s="6" t="s">
        <v>12</v>
      </c>
      <c r="B55" s="13" t="s">
        <v>103</v>
      </c>
      <c r="C55" s="21">
        <v>2.5999999999999998E-4</v>
      </c>
      <c r="D55" s="17">
        <f>$D$12*C55</f>
        <v>0</v>
      </c>
      <c r="E55" s="16" t="s">
        <v>104</v>
      </c>
      <c r="F55" s="68"/>
    </row>
    <row r="56" spans="1:6" x14ac:dyDescent="0.3">
      <c r="A56" s="69" t="s">
        <v>105</v>
      </c>
      <c r="B56" s="69"/>
      <c r="C56" s="15">
        <f>SUM(C54:C55)</f>
        <v>9.5999999999999992E-4</v>
      </c>
      <c r="D56" s="25">
        <f>SUM(D54:D55)</f>
        <v>0</v>
      </c>
      <c r="E56" s="76"/>
      <c r="F56" s="76"/>
    </row>
    <row r="57" spans="1:6" ht="37.5" x14ac:dyDescent="0.3">
      <c r="A57" s="4" t="s">
        <v>106</v>
      </c>
      <c r="B57" s="24" t="s">
        <v>99</v>
      </c>
      <c r="C57" s="5" t="s">
        <v>3</v>
      </c>
      <c r="D57" s="4" t="s">
        <v>28</v>
      </c>
      <c r="E57" s="4" t="s">
        <v>5</v>
      </c>
      <c r="F57" s="4" t="s">
        <v>6</v>
      </c>
    </row>
    <row r="58" spans="1:6" ht="93.75" x14ac:dyDescent="0.3">
      <c r="A58" s="6" t="s">
        <v>9</v>
      </c>
      <c r="B58" s="13" t="s">
        <v>107</v>
      </c>
      <c r="C58" s="12">
        <v>8.3299999999999999E-2</v>
      </c>
      <c r="D58" s="17">
        <f>$D$12*C58</f>
        <v>0</v>
      </c>
      <c r="E58" s="16" t="s">
        <v>108</v>
      </c>
      <c r="F58" s="6" t="s">
        <v>109</v>
      </c>
    </row>
    <row r="59" spans="1:6" ht="75" x14ac:dyDescent="0.3">
      <c r="A59" s="6" t="s">
        <v>12</v>
      </c>
      <c r="B59" s="7" t="s">
        <v>110</v>
      </c>
      <c r="C59" s="12">
        <v>2.8E-3</v>
      </c>
      <c r="D59" s="17">
        <f t="shared" ref="D59:D65" si="2">$D$12*C59</f>
        <v>0</v>
      </c>
      <c r="E59" s="16" t="s">
        <v>111</v>
      </c>
      <c r="F59" s="16" t="s">
        <v>112</v>
      </c>
    </row>
    <row r="60" spans="1:6" ht="131.25" x14ac:dyDescent="0.3">
      <c r="A60" s="6" t="s">
        <v>14</v>
      </c>
      <c r="B60" s="7" t="s">
        <v>113</v>
      </c>
      <c r="C60" s="12">
        <v>2.0000000000000001E-4</v>
      </c>
      <c r="D60" s="17">
        <f t="shared" si="2"/>
        <v>0</v>
      </c>
      <c r="E60" s="16" t="s">
        <v>114</v>
      </c>
      <c r="F60" s="6" t="s">
        <v>115</v>
      </c>
    </row>
    <row r="61" spans="1:6" ht="150" x14ac:dyDescent="0.3">
      <c r="A61" s="6" t="s">
        <v>16</v>
      </c>
      <c r="B61" s="13" t="s">
        <v>116</v>
      </c>
      <c r="C61" s="12">
        <v>1E-3</v>
      </c>
      <c r="D61" s="17">
        <f t="shared" si="2"/>
        <v>0</v>
      </c>
      <c r="E61" s="16" t="s">
        <v>117</v>
      </c>
      <c r="F61" s="16" t="s">
        <v>118</v>
      </c>
    </row>
    <row r="62" spans="1:6" ht="37.5" x14ac:dyDescent="0.3">
      <c r="A62" s="6" t="s">
        <v>18</v>
      </c>
      <c r="B62" s="13" t="s">
        <v>119</v>
      </c>
      <c r="C62" s="12">
        <v>3.2599999999999997E-2</v>
      </c>
      <c r="D62" s="17">
        <f t="shared" si="2"/>
        <v>0</v>
      </c>
      <c r="E62" s="16" t="s">
        <v>120</v>
      </c>
      <c r="F62" s="6"/>
    </row>
    <row r="63" spans="1:6" ht="56.25" x14ac:dyDescent="0.3">
      <c r="A63" s="6" t="s">
        <v>20</v>
      </c>
      <c r="B63" s="7" t="s">
        <v>121</v>
      </c>
      <c r="C63" s="12">
        <v>1.15E-2</v>
      </c>
      <c r="D63" s="17">
        <f t="shared" si="2"/>
        <v>0</v>
      </c>
      <c r="E63" s="16" t="s">
        <v>122</v>
      </c>
      <c r="F63" s="16" t="s">
        <v>123</v>
      </c>
    </row>
    <row r="64" spans="1:6" ht="112.5" x14ac:dyDescent="0.3">
      <c r="A64" s="6" t="s">
        <v>22</v>
      </c>
      <c r="B64" s="13" t="s">
        <v>124</v>
      </c>
      <c r="C64" s="12">
        <v>3.3E-3</v>
      </c>
      <c r="D64" s="17">
        <f t="shared" si="2"/>
        <v>0</v>
      </c>
      <c r="E64" s="16" t="s">
        <v>125</v>
      </c>
      <c r="F64" s="6" t="s">
        <v>126</v>
      </c>
    </row>
    <row r="65" spans="1:6" ht="187.5" x14ac:dyDescent="0.3">
      <c r="A65" s="6" t="s">
        <v>24</v>
      </c>
      <c r="B65" s="13" t="s">
        <v>127</v>
      </c>
      <c r="C65" s="12">
        <v>1.9800000000000002E-2</v>
      </c>
      <c r="D65" s="17">
        <f t="shared" si="2"/>
        <v>0</v>
      </c>
      <c r="E65" s="16" t="s">
        <v>128</v>
      </c>
      <c r="F65" s="16" t="s">
        <v>129</v>
      </c>
    </row>
    <row r="66" spans="1:6" x14ac:dyDescent="0.3">
      <c r="A66" s="70" t="s">
        <v>130</v>
      </c>
      <c r="B66" s="70"/>
      <c r="C66" s="26">
        <f>SUM(C58:C65)</f>
        <v>0.15450000000000003</v>
      </c>
      <c r="D66" s="27">
        <f>SUM(D58:D65)</f>
        <v>0</v>
      </c>
      <c r="E66" s="64"/>
      <c r="F66" s="64"/>
    </row>
    <row r="67" spans="1:6" ht="26.25" customHeight="1" x14ac:dyDescent="0.3">
      <c r="A67" s="71" t="s">
        <v>131</v>
      </c>
      <c r="B67" s="71"/>
      <c r="C67" s="28">
        <f>C56+C66</f>
        <v>0.15546000000000001</v>
      </c>
      <c r="D67" s="29">
        <f>D56+D66</f>
        <v>0</v>
      </c>
      <c r="E67" s="64"/>
      <c r="F67" s="64"/>
    </row>
    <row r="68" spans="1:6" ht="57.75" customHeight="1" x14ac:dyDescent="0.3">
      <c r="A68" s="72" t="s">
        <v>132</v>
      </c>
      <c r="B68" s="73"/>
      <c r="C68" s="30">
        <f>C41+C50+C67</f>
        <v>0.7210700000000001</v>
      </c>
      <c r="D68" s="31">
        <f>D41+D50+D67</f>
        <v>0</v>
      </c>
      <c r="E68" s="64"/>
      <c r="F68" s="64"/>
    </row>
    <row r="69" spans="1:6" x14ac:dyDescent="0.3">
      <c r="A69" s="64"/>
      <c r="B69" s="64"/>
      <c r="C69" s="64"/>
      <c r="D69" s="64"/>
      <c r="E69" s="64"/>
      <c r="F69" s="64"/>
    </row>
    <row r="70" spans="1:6" ht="37.5" x14ac:dyDescent="0.3">
      <c r="A70" s="5">
        <v>5</v>
      </c>
      <c r="B70" s="32" t="s">
        <v>133</v>
      </c>
      <c r="C70" s="5" t="s">
        <v>3</v>
      </c>
      <c r="D70" s="4" t="s">
        <v>28</v>
      </c>
      <c r="E70" s="4" t="s">
        <v>5</v>
      </c>
      <c r="F70" s="4" t="s">
        <v>6</v>
      </c>
    </row>
    <row r="71" spans="1:6" x14ac:dyDescent="0.3">
      <c r="A71" s="6" t="s">
        <v>9</v>
      </c>
      <c r="B71" s="7" t="s">
        <v>134</v>
      </c>
      <c r="C71" s="51"/>
      <c r="D71" s="17">
        <v>0</v>
      </c>
      <c r="E71" s="67"/>
      <c r="F71" s="68"/>
    </row>
    <row r="72" spans="1:6" ht="37.5" x14ac:dyDescent="0.3">
      <c r="A72" s="6" t="s">
        <v>12</v>
      </c>
      <c r="B72" s="13" t="s">
        <v>135</v>
      </c>
      <c r="C72" s="51"/>
      <c r="D72" s="17">
        <v>0</v>
      </c>
      <c r="E72" s="68"/>
      <c r="F72" s="68"/>
    </row>
    <row r="73" spans="1:6" x14ac:dyDescent="0.3">
      <c r="A73" s="6" t="s">
        <v>14</v>
      </c>
      <c r="B73" s="7" t="s">
        <v>136</v>
      </c>
      <c r="C73" s="51"/>
      <c r="D73" s="17">
        <v>0</v>
      </c>
      <c r="E73" s="68"/>
      <c r="F73" s="68"/>
    </row>
    <row r="74" spans="1:6" ht="37.5" x14ac:dyDescent="0.3">
      <c r="A74" s="6" t="s">
        <v>16</v>
      </c>
      <c r="B74" s="13" t="s">
        <v>137</v>
      </c>
      <c r="C74" s="51"/>
      <c r="D74" s="17"/>
      <c r="E74" s="68"/>
      <c r="F74" s="68"/>
    </row>
    <row r="75" spans="1:6" x14ac:dyDescent="0.3">
      <c r="A75" s="6" t="s">
        <v>18</v>
      </c>
      <c r="B75" s="7" t="s">
        <v>25</v>
      </c>
      <c r="C75" s="51"/>
      <c r="D75" s="17">
        <v>0</v>
      </c>
      <c r="E75" s="68"/>
      <c r="F75" s="68"/>
    </row>
    <row r="76" spans="1:6" ht="31.5" customHeight="1" x14ac:dyDescent="0.3">
      <c r="A76" s="66" t="s">
        <v>138</v>
      </c>
      <c r="B76" s="66"/>
      <c r="C76" s="9"/>
      <c r="D76" s="45">
        <f>SUM(D71:D75)</f>
        <v>0</v>
      </c>
      <c r="E76" s="64"/>
      <c r="F76" s="64"/>
    </row>
    <row r="77" spans="1:6" x14ac:dyDescent="0.3">
      <c r="A77" s="64"/>
      <c r="B77" s="64"/>
      <c r="C77" s="64"/>
      <c r="D77" s="64"/>
      <c r="E77" s="64"/>
      <c r="F77" s="64"/>
    </row>
    <row r="78" spans="1:6" ht="37.5" x14ac:dyDescent="0.3">
      <c r="A78" s="5">
        <v>6</v>
      </c>
      <c r="B78" s="32" t="s">
        <v>139</v>
      </c>
      <c r="C78" s="5" t="s">
        <v>3</v>
      </c>
      <c r="D78" s="4" t="s">
        <v>28</v>
      </c>
      <c r="E78" s="4" t="s">
        <v>5</v>
      </c>
      <c r="F78" s="4" t="s">
        <v>6</v>
      </c>
    </row>
    <row r="79" spans="1:6" ht="66.75" customHeight="1" x14ac:dyDescent="0.3">
      <c r="A79" s="6" t="s">
        <v>9</v>
      </c>
      <c r="B79" s="7" t="s">
        <v>140</v>
      </c>
      <c r="C79" s="12">
        <v>4.6600000000000003E-2</v>
      </c>
      <c r="D79" s="17"/>
      <c r="E79" s="67"/>
      <c r="F79" s="68"/>
    </row>
    <row r="80" spans="1:6" ht="73.5" customHeight="1" x14ac:dyDescent="0.3">
      <c r="A80" s="6" t="s">
        <v>12</v>
      </c>
      <c r="B80" s="7" t="s">
        <v>141</v>
      </c>
      <c r="C80" s="12">
        <v>0.03</v>
      </c>
      <c r="D80" s="17"/>
      <c r="E80" s="68"/>
      <c r="F80" s="68"/>
    </row>
    <row r="81" spans="1:9" x14ac:dyDescent="0.3">
      <c r="A81" s="69" t="s">
        <v>142</v>
      </c>
      <c r="B81" s="69"/>
      <c r="C81" s="15">
        <f>SUM(C79:C80)</f>
        <v>7.6600000000000001E-2</v>
      </c>
      <c r="D81" s="43">
        <f>SUM(D79:D80)</f>
        <v>0</v>
      </c>
      <c r="E81" s="64"/>
      <c r="F81" s="64"/>
    </row>
    <row r="82" spans="1:9" ht="37.5" x14ac:dyDescent="0.3">
      <c r="A82" s="5" t="s">
        <v>14</v>
      </c>
      <c r="B82" s="32" t="s">
        <v>143</v>
      </c>
      <c r="C82" s="5" t="s">
        <v>3</v>
      </c>
      <c r="D82" s="4" t="s">
        <v>28</v>
      </c>
      <c r="E82" s="4" t="s">
        <v>5</v>
      </c>
      <c r="F82" s="4" t="s">
        <v>6</v>
      </c>
    </row>
    <row r="83" spans="1:9" ht="74.25" customHeight="1" x14ac:dyDescent="0.3">
      <c r="A83" s="6" t="s">
        <v>144</v>
      </c>
      <c r="B83" s="7" t="s">
        <v>145</v>
      </c>
      <c r="C83" s="12">
        <v>1.6500000000000001E-2</v>
      </c>
      <c r="D83" s="17">
        <f ca="1">$D$100*C83</f>
        <v>2.6942382144826457E-232</v>
      </c>
      <c r="E83" s="84" t="s">
        <v>146</v>
      </c>
      <c r="F83" s="6"/>
      <c r="I83"/>
    </row>
    <row r="84" spans="1:9" ht="74.25" customHeight="1" x14ac:dyDescent="0.3">
      <c r="A84" s="6" t="s">
        <v>147</v>
      </c>
      <c r="B84" s="7" t="s">
        <v>148</v>
      </c>
      <c r="C84" s="12">
        <v>7.5999999999999998E-2</v>
      </c>
      <c r="D84" s="17">
        <f t="shared" ref="D84:D85" ca="1" si="3">$D$100*C84</f>
        <v>1.240982450307158E-231</v>
      </c>
      <c r="E84" s="85"/>
      <c r="F84" s="6"/>
    </row>
    <row r="85" spans="1:9" ht="77.25" customHeight="1" x14ac:dyDescent="0.3">
      <c r="A85" s="6" t="s">
        <v>149</v>
      </c>
      <c r="B85" s="7" t="s">
        <v>150</v>
      </c>
      <c r="C85" s="12">
        <v>0.05</v>
      </c>
      <c r="D85" s="17">
        <f t="shared" ca="1" si="3"/>
        <v>8.1643582257049872E-232</v>
      </c>
      <c r="E85" s="85"/>
      <c r="F85" s="62" t="s">
        <v>151</v>
      </c>
    </row>
    <row r="86" spans="1:9" x14ac:dyDescent="0.3">
      <c r="A86" s="70" t="s">
        <v>152</v>
      </c>
      <c r="B86" s="70"/>
      <c r="C86" s="14">
        <f>SUM(C83:C85)</f>
        <v>0.14250000000000002</v>
      </c>
      <c r="D86" s="27">
        <f ca="1">SUM(D83:D85)</f>
        <v>2.3268420943259211E-231</v>
      </c>
      <c r="E86" s="64"/>
      <c r="F86" s="64"/>
    </row>
    <row r="87" spans="1:9" ht="30" customHeight="1" x14ac:dyDescent="0.3">
      <c r="A87" s="66" t="s">
        <v>153</v>
      </c>
      <c r="B87" s="66"/>
      <c r="C87" s="36">
        <f>C81+C86</f>
        <v>0.21910000000000002</v>
      </c>
      <c r="D87" s="45">
        <f ca="1">D81+D86</f>
        <v>2.3268420943259211E-231</v>
      </c>
      <c r="E87" s="64"/>
      <c r="F87" s="64"/>
    </row>
    <row r="88" spans="1:9" x14ac:dyDescent="0.3">
      <c r="A88" s="64"/>
      <c r="B88" s="64"/>
      <c r="C88" s="64"/>
      <c r="D88" s="64"/>
      <c r="E88" s="64"/>
      <c r="F88" s="64"/>
    </row>
    <row r="89" spans="1:9" x14ac:dyDescent="0.3">
      <c r="A89" s="63" t="s">
        <v>154</v>
      </c>
      <c r="B89" s="63"/>
      <c r="C89" s="63"/>
      <c r="D89" s="63"/>
      <c r="E89" s="64"/>
      <c r="F89" s="64"/>
    </row>
    <row r="90" spans="1:9" ht="56.25" x14ac:dyDescent="0.3">
      <c r="A90" s="6"/>
      <c r="B90" s="34" t="s">
        <v>155</v>
      </c>
      <c r="C90" s="33"/>
      <c r="D90" s="33" t="s">
        <v>156</v>
      </c>
      <c r="E90" s="64"/>
      <c r="F90" s="64"/>
    </row>
    <row r="91" spans="1:9" ht="37.5" x14ac:dyDescent="0.3">
      <c r="A91" s="6" t="s">
        <v>9</v>
      </c>
      <c r="B91" s="13" t="s">
        <v>157</v>
      </c>
      <c r="C91" s="6"/>
      <c r="D91" s="17">
        <f>D12</f>
        <v>0</v>
      </c>
      <c r="E91" s="64"/>
      <c r="F91" s="64"/>
    </row>
    <row r="92" spans="1:9" ht="56.25" x14ac:dyDescent="0.3">
      <c r="A92" s="6" t="s">
        <v>12</v>
      </c>
      <c r="B92" s="13" t="s">
        <v>158</v>
      </c>
      <c r="C92" s="6"/>
      <c r="D92" s="17">
        <f>D41</f>
        <v>0</v>
      </c>
      <c r="E92" s="64"/>
      <c r="F92" s="64"/>
      <c r="I92" s="40"/>
    </row>
    <row r="93" spans="1:9" ht="47.25" customHeight="1" x14ac:dyDescent="0.3">
      <c r="A93" s="6" t="s">
        <v>14</v>
      </c>
      <c r="B93" s="13" t="s">
        <v>159</v>
      </c>
      <c r="C93" s="6"/>
      <c r="D93" s="17">
        <f>D50</f>
        <v>0</v>
      </c>
      <c r="E93" s="64"/>
      <c r="F93" s="64"/>
    </row>
    <row r="94" spans="1:9" ht="56.25" x14ac:dyDescent="0.3">
      <c r="A94" s="6" t="s">
        <v>16</v>
      </c>
      <c r="B94" s="13" t="s">
        <v>160</v>
      </c>
      <c r="C94" s="6"/>
      <c r="D94" s="17">
        <f>D67</f>
        <v>0</v>
      </c>
      <c r="E94" s="64"/>
      <c r="F94" s="64"/>
      <c r="I94" s="41"/>
    </row>
    <row r="95" spans="1:9" ht="42" customHeight="1" x14ac:dyDescent="0.3">
      <c r="A95" s="6" t="s">
        <v>18</v>
      </c>
      <c r="B95" s="7" t="s">
        <v>161</v>
      </c>
      <c r="C95" s="6"/>
      <c r="D95" s="17">
        <f>D76</f>
        <v>0</v>
      </c>
      <c r="E95" s="64"/>
      <c r="F95" s="64"/>
    </row>
    <row r="96" spans="1:9" ht="38.25" customHeight="1" x14ac:dyDescent="0.3">
      <c r="A96" s="65" t="s">
        <v>162</v>
      </c>
      <c r="B96" s="65"/>
      <c r="C96" s="35"/>
      <c r="D96" s="37">
        <f>SUM(D91:D95)</f>
        <v>0</v>
      </c>
      <c r="E96" s="64"/>
      <c r="F96" s="64"/>
    </row>
    <row r="97" spans="1:6" ht="37.5" x14ac:dyDescent="0.3">
      <c r="A97" s="6" t="s">
        <v>20</v>
      </c>
      <c r="B97" s="13" t="s">
        <v>163</v>
      </c>
      <c r="C97" s="6"/>
      <c r="D97" s="38">
        <f ca="1">D87</f>
        <v>2.3268420943259211E-231</v>
      </c>
      <c r="E97" s="64"/>
      <c r="F97" s="64"/>
    </row>
    <row r="98" spans="1:6" ht="35.25" customHeight="1" x14ac:dyDescent="0.3">
      <c r="A98" s="65" t="s">
        <v>164</v>
      </c>
      <c r="B98" s="65"/>
      <c r="C98" s="35"/>
      <c r="D98" s="39">
        <f ca="1">D96+D97</f>
        <v>2.3268420943259211E-231</v>
      </c>
      <c r="E98" s="64"/>
      <c r="F98" s="64"/>
    </row>
    <row r="99" spans="1:6" ht="31.5" customHeight="1" x14ac:dyDescent="0.3">
      <c r="A99" s="65" t="s">
        <v>165</v>
      </c>
      <c r="B99" s="65"/>
      <c r="C99" s="35"/>
      <c r="D99" s="42" t="e">
        <f ca="1">(D97/D96)*100%</f>
        <v>#DIV/0!</v>
      </c>
      <c r="E99" s="64"/>
      <c r="F99" s="64"/>
    </row>
    <row r="100" spans="1:6" x14ac:dyDescent="0.3">
      <c r="A100" s="80" t="s">
        <v>166</v>
      </c>
      <c r="B100" s="80"/>
      <c r="C100" s="80"/>
      <c r="D100" s="47">
        <f ca="1">D98</f>
        <v>2.3268420943259211E-231</v>
      </c>
    </row>
    <row r="101" spans="1:6" x14ac:dyDescent="0.3">
      <c r="D101" s="48"/>
    </row>
    <row r="102" spans="1:6" x14ac:dyDescent="0.3">
      <c r="D102" s="49"/>
    </row>
    <row r="103" spans="1:6" x14ac:dyDescent="0.3">
      <c r="D103" s="49"/>
    </row>
    <row r="104" spans="1:6" x14ac:dyDescent="0.3">
      <c r="D104" s="50"/>
    </row>
  </sheetData>
  <mergeCells count="60">
    <mergeCell ref="A100:C100"/>
    <mergeCell ref="E12:F12"/>
    <mergeCell ref="F4:F10"/>
    <mergeCell ref="A1:F1"/>
    <mergeCell ref="C2:C3"/>
    <mergeCell ref="E2:E3"/>
    <mergeCell ref="F2:F3"/>
    <mergeCell ref="A40:B40"/>
    <mergeCell ref="E40:F41"/>
    <mergeCell ref="A41:B41"/>
    <mergeCell ref="A13:F13"/>
    <mergeCell ref="C14:C15"/>
    <mergeCell ref="D14:D15"/>
    <mergeCell ref="E14:E15"/>
    <mergeCell ref="F14:F15"/>
    <mergeCell ref="A20:B20"/>
    <mergeCell ref="E20:F20"/>
    <mergeCell ref="E22:E27"/>
    <mergeCell ref="A30:B30"/>
    <mergeCell ref="E30:F30"/>
    <mergeCell ref="F32:F33"/>
    <mergeCell ref="E35:E38"/>
    <mergeCell ref="A56:B56"/>
    <mergeCell ref="E56:F56"/>
    <mergeCell ref="A42:F42"/>
    <mergeCell ref="F44:F46"/>
    <mergeCell ref="F47:F49"/>
    <mergeCell ref="A50:B50"/>
    <mergeCell ref="E50:F50"/>
    <mergeCell ref="A51:F51"/>
    <mergeCell ref="E71:E75"/>
    <mergeCell ref="F71:F75"/>
    <mergeCell ref="C52:C53"/>
    <mergeCell ref="D52:D53"/>
    <mergeCell ref="E52:E53"/>
    <mergeCell ref="F52:F53"/>
    <mergeCell ref="F54:F55"/>
    <mergeCell ref="A66:B66"/>
    <mergeCell ref="E66:F68"/>
    <mergeCell ref="A67:B67"/>
    <mergeCell ref="A68:B68"/>
    <mergeCell ref="A69:F69"/>
    <mergeCell ref="A88:F88"/>
    <mergeCell ref="A76:B76"/>
    <mergeCell ref="E76:F76"/>
    <mergeCell ref="A77:F77"/>
    <mergeCell ref="E79:E80"/>
    <mergeCell ref="F79:F80"/>
    <mergeCell ref="A81:B81"/>
    <mergeCell ref="E81:F81"/>
    <mergeCell ref="E83:E85"/>
    <mergeCell ref="A86:B86"/>
    <mergeCell ref="E86:F86"/>
    <mergeCell ref="A87:B87"/>
    <mergeCell ref="E87:F87"/>
    <mergeCell ref="A89:D89"/>
    <mergeCell ref="E89:F99"/>
    <mergeCell ref="A96:B96"/>
    <mergeCell ref="A98:B98"/>
    <mergeCell ref="A99:B99"/>
  </mergeCells>
  <pageMargins left="0.511811024" right="0.511811024" top="0.78740157499999996" bottom="0.78740157499999996" header="0.31496062000000002" footer="0.31496062000000002"/>
  <pageSetup paperSize="9" scale="4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7A3BE-F0EC-4016-9200-4A317BE6A402}">
  <sheetPr>
    <pageSetUpPr fitToPage="1"/>
  </sheetPr>
  <dimension ref="A1:I104"/>
  <sheetViews>
    <sheetView zoomScaleNormal="100" workbookViewId="0">
      <selection activeCell="E60" sqref="E60"/>
    </sheetView>
  </sheetViews>
  <sheetFormatPr defaultRowHeight="18.75" x14ac:dyDescent="0.3"/>
  <cols>
    <col min="1" max="1" width="14.5703125" style="1" customWidth="1"/>
    <col min="2" max="2" width="41.7109375" style="3" customWidth="1"/>
    <col min="3" max="3" width="15.7109375" style="1" customWidth="1"/>
    <col min="4" max="4" width="20.5703125" style="3" customWidth="1"/>
    <col min="5" max="5" width="50.5703125" style="1" customWidth="1"/>
    <col min="6" max="6" width="60.85546875" style="1" customWidth="1"/>
    <col min="7" max="8" width="9.140625" style="2"/>
    <col min="9" max="9" width="16.7109375" style="2" bestFit="1" customWidth="1"/>
    <col min="10" max="16384" width="9.140625" style="2"/>
  </cols>
  <sheetData>
    <row r="1" spans="1:6" ht="30.75" customHeight="1" x14ac:dyDescent="0.3">
      <c r="A1" s="82" t="s">
        <v>171</v>
      </c>
      <c r="B1" s="82"/>
      <c r="C1" s="82"/>
      <c r="D1" s="82"/>
      <c r="E1" s="82"/>
      <c r="F1" s="82"/>
    </row>
    <row r="2" spans="1:6" ht="37.5" x14ac:dyDescent="0.3">
      <c r="A2" s="4" t="s">
        <v>1</v>
      </c>
      <c r="B2" s="5" t="s">
        <v>2</v>
      </c>
      <c r="C2" s="74" t="s">
        <v>3</v>
      </c>
      <c r="D2" s="5" t="s">
        <v>4</v>
      </c>
      <c r="E2" s="75" t="s">
        <v>5</v>
      </c>
      <c r="F2" s="75" t="s">
        <v>6</v>
      </c>
    </row>
    <row r="3" spans="1:6" x14ac:dyDescent="0.3">
      <c r="A3" s="4">
        <v>1</v>
      </c>
      <c r="B3" s="4" t="s">
        <v>7</v>
      </c>
      <c r="C3" s="75"/>
      <c r="D3" s="4" t="s">
        <v>8</v>
      </c>
      <c r="E3" s="75"/>
      <c r="F3" s="75"/>
    </row>
    <row r="4" spans="1:6" x14ac:dyDescent="0.3">
      <c r="A4" s="6" t="s">
        <v>9</v>
      </c>
      <c r="B4" s="7" t="s">
        <v>10</v>
      </c>
      <c r="C4" s="6"/>
      <c r="D4" s="17"/>
      <c r="E4" s="8">
        <v>1</v>
      </c>
      <c r="F4" s="68" t="s">
        <v>11</v>
      </c>
    </row>
    <row r="5" spans="1:6" x14ac:dyDescent="0.3">
      <c r="A5" s="6" t="s">
        <v>12</v>
      </c>
      <c r="B5" s="7" t="s">
        <v>13</v>
      </c>
      <c r="C5" s="6"/>
      <c r="D5" s="17"/>
      <c r="E5" s="6"/>
      <c r="F5" s="68"/>
    </row>
    <row r="6" spans="1:6" x14ac:dyDescent="0.3">
      <c r="A6" s="6" t="s">
        <v>14</v>
      </c>
      <c r="B6" s="7" t="s">
        <v>15</v>
      </c>
      <c r="C6" s="6"/>
      <c r="D6" s="17"/>
      <c r="E6" s="6"/>
      <c r="F6" s="68"/>
    </row>
    <row r="7" spans="1:6" x14ac:dyDescent="0.3">
      <c r="A7" s="6" t="s">
        <v>16</v>
      </c>
      <c r="B7" s="7" t="s">
        <v>17</v>
      </c>
      <c r="C7" s="6"/>
      <c r="D7" s="17"/>
      <c r="E7" s="6"/>
      <c r="F7" s="68"/>
    </row>
    <row r="8" spans="1:6" x14ac:dyDescent="0.3">
      <c r="A8" s="6" t="s">
        <v>18</v>
      </c>
      <c r="B8" s="7" t="s">
        <v>19</v>
      </c>
      <c r="C8" s="6"/>
      <c r="D8" s="17"/>
      <c r="E8" s="6"/>
      <c r="F8" s="68"/>
    </row>
    <row r="9" spans="1:6" x14ac:dyDescent="0.3">
      <c r="A9" s="6" t="s">
        <v>20</v>
      </c>
      <c r="B9" s="7" t="s">
        <v>21</v>
      </c>
      <c r="C9" s="6"/>
      <c r="D9" s="17"/>
      <c r="E9" s="6"/>
      <c r="F9" s="68"/>
    </row>
    <row r="10" spans="1:6" x14ac:dyDescent="0.3">
      <c r="A10" s="6" t="s">
        <v>22</v>
      </c>
      <c r="B10" s="7" t="s">
        <v>23</v>
      </c>
      <c r="C10" s="6"/>
      <c r="D10" s="17"/>
      <c r="E10" s="6"/>
      <c r="F10" s="68"/>
    </row>
    <row r="11" spans="1:6" x14ac:dyDescent="0.3">
      <c r="A11" s="6" t="s">
        <v>24</v>
      </c>
      <c r="B11" s="7" t="s">
        <v>25</v>
      </c>
      <c r="C11" s="6"/>
      <c r="D11" s="17"/>
      <c r="E11" s="6"/>
      <c r="F11" s="68"/>
    </row>
    <row r="12" spans="1:6" ht="37.5" x14ac:dyDescent="0.3">
      <c r="A12" s="9"/>
      <c r="B12" s="10" t="s">
        <v>26</v>
      </c>
      <c r="C12" s="9"/>
      <c r="D12" s="11">
        <f>SUM(D4:D11)</f>
        <v>0</v>
      </c>
      <c r="E12" s="81"/>
      <c r="F12" s="81"/>
    </row>
    <row r="13" spans="1:6" x14ac:dyDescent="0.3">
      <c r="A13" s="64"/>
      <c r="B13" s="64"/>
      <c r="C13" s="64"/>
      <c r="D13" s="64"/>
      <c r="E13" s="64"/>
      <c r="F13" s="64"/>
    </row>
    <row r="14" spans="1:6" ht="56.25" x14ac:dyDescent="0.3">
      <c r="A14" s="4">
        <v>2</v>
      </c>
      <c r="B14" s="5" t="s">
        <v>27</v>
      </c>
      <c r="C14" s="74" t="s">
        <v>3</v>
      </c>
      <c r="D14" s="75" t="s">
        <v>28</v>
      </c>
      <c r="E14" s="75" t="s">
        <v>5</v>
      </c>
      <c r="F14" s="75" t="s">
        <v>6</v>
      </c>
    </row>
    <row r="15" spans="1:6" ht="37.5" x14ac:dyDescent="0.3">
      <c r="A15" s="4" t="s">
        <v>29</v>
      </c>
      <c r="B15" s="5" t="s">
        <v>30</v>
      </c>
      <c r="C15" s="75"/>
      <c r="D15" s="75"/>
      <c r="E15" s="75"/>
      <c r="F15" s="75"/>
    </row>
    <row r="16" spans="1:6" x14ac:dyDescent="0.3">
      <c r="A16" s="6" t="s">
        <v>9</v>
      </c>
      <c r="B16" s="7" t="s">
        <v>31</v>
      </c>
      <c r="C16" s="12">
        <v>8.3299999999999999E-2</v>
      </c>
      <c r="D16" s="17">
        <f>$D$12*C16</f>
        <v>0</v>
      </c>
      <c r="E16" s="6" t="s">
        <v>32</v>
      </c>
      <c r="F16" s="6" t="s">
        <v>33</v>
      </c>
    </row>
    <row r="17" spans="1:6" x14ac:dyDescent="0.3">
      <c r="A17" s="6" t="s">
        <v>12</v>
      </c>
      <c r="B17" s="7" t="s">
        <v>34</v>
      </c>
      <c r="C17" s="12">
        <v>2.7799999999999998E-2</v>
      </c>
      <c r="D17" s="17">
        <f>$D$12*C17</f>
        <v>0</v>
      </c>
      <c r="E17" s="6" t="s">
        <v>35</v>
      </c>
      <c r="F17" s="6" t="s">
        <v>36</v>
      </c>
    </row>
    <row r="18" spans="1:6" ht="56.25" x14ac:dyDescent="0.3">
      <c r="A18" s="6" t="s">
        <v>14</v>
      </c>
      <c r="B18" s="13" t="s">
        <v>37</v>
      </c>
      <c r="C18" s="12">
        <v>4.1399999999999999E-2</v>
      </c>
      <c r="D18" s="17">
        <f>$D$12*C18</f>
        <v>0</v>
      </c>
      <c r="E18" s="6" t="s">
        <v>38</v>
      </c>
      <c r="F18" s="6" t="s">
        <v>39</v>
      </c>
    </row>
    <row r="19" spans="1:6" ht="75" x14ac:dyDescent="0.3">
      <c r="A19" s="6" t="s">
        <v>16</v>
      </c>
      <c r="B19" s="13" t="s">
        <v>40</v>
      </c>
      <c r="C19" s="12">
        <v>3.5999999999999999E-3</v>
      </c>
      <c r="D19" s="17">
        <f>$D$12*C19</f>
        <v>0</v>
      </c>
      <c r="E19" s="6" t="s">
        <v>41</v>
      </c>
      <c r="F19" s="6"/>
    </row>
    <row r="20" spans="1:6" x14ac:dyDescent="0.3">
      <c r="A20" s="69" t="s">
        <v>42</v>
      </c>
      <c r="B20" s="69"/>
      <c r="C20" s="15">
        <f>SUM(C16:C19)</f>
        <v>0.15609999999999999</v>
      </c>
      <c r="D20" s="43">
        <f>SUM(D16:D19)</f>
        <v>0</v>
      </c>
      <c r="E20" s="64"/>
      <c r="F20" s="64"/>
    </row>
    <row r="21" spans="1:6" ht="37.5" x14ac:dyDescent="0.3">
      <c r="A21" s="4" t="s">
        <v>43</v>
      </c>
      <c r="B21" s="5" t="s">
        <v>44</v>
      </c>
      <c r="C21" s="5" t="s">
        <v>3</v>
      </c>
      <c r="D21" s="4" t="s">
        <v>28</v>
      </c>
      <c r="E21" s="4" t="s">
        <v>5</v>
      </c>
      <c r="F21" s="4" t="s">
        <v>6</v>
      </c>
    </row>
    <row r="22" spans="1:6" x14ac:dyDescent="0.3">
      <c r="A22" s="6" t="s">
        <v>9</v>
      </c>
      <c r="B22" s="7" t="s">
        <v>45</v>
      </c>
      <c r="C22" s="12">
        <v>0.2</v>
      </c>
      <c r="D22" s="17">
        <f>$D$12*C22</f>
        <v>0</v>
      </c>
      <c r="E22" s="68" t="s">
        <v>46</v>
      </c>
      <c r="F22" s="6" t="s">
        <v>47</v>
      </c>
    </row>
    <row r="23" spans="1:6" ht="37.5" x14ac:dyDescent="0.3">
      <c r="A23" s="6" t="s">
        <v>12</v>
      </c>
      <c r="B23" s="7" t="s">
        <v>48</v>
      </c>
      <c r="C23" s="12">
        <v>1.4999999999999999E-2</v>
      </c>
      <c r="D23" s="17">
        <f t="shared" ref="D23:D29" si="0">$D$12*C23</f>
        <v>0</v>
      </c>
      <c r="E23" s="68"/>
      <c r="F23" s="16" t="s">
        <v>49</v>
      </c>
    </row>
    <row r="24" spans="1:6" x14ac:dyDescent="0.3">
      <c r="A24" s="6" t="s">
        <v>14</v>
      </c>
      <c r="B24" s="7" t="s">
        <v>50</v>
      </c>
      <c r="C24" s="12">
        <v>0.01</v>
      </c>
      <c r="D24" s="17">
        <f t="shared" si="0"/>
        <v>0</v>
      </c>
      <c r="E24" s="68"/>
      <c r="F24" s="6" t="s">
        <v>51</v>
      </c>
    </row>
    <row r="25" spans="1:6" x14ac:dyDescent="0.3">
      <c r="A25" s="6" t="s">
        <v>16</v>
      </c>
      <c r="B25" s="7" t="s">
        <v>52</v>
      </c>
      <c r="C25" s="12">
        <v>2E-3</v>
      </c>
      <c r="D25" s="17">
        <f t="shared" si="0"/>
        <v>0</v>
      </c>
      <c r="E25" s="68"/>
      <c r="F25" s="6" t="s">
        <v>53</v>
      </c>
    </row>
    <row r="26" spans="1:6" ht="37.5" x14ac:dyDescent="0.3">
      <c r="A26" s="6" t="s">
        <v>18</v>
      </c>
      <c r="B26" s="7" t="s">
        <v>54</v>
      </c>
      <c r="C26" s="12">
        <v>2.5000000000000001E-2</v>
      </c>
      <c r="D26" s="17">
        <f t="shared" si="0"/>
        <v>0</v>
      </c>
      <c r="E26" s="68"/>
      <c r="F26" s="16" t="s">
        <v>55</v>
      </c>
    </row>
    <row r="27" spans="1:6" x14ac:dyDescent="0.3">
      <c r="A27" s="6" t="s">
        <v>20</v>
      </c>
      <c r="B27" s="7" t="s">
        <v>56</v>
      </c>
      <c r="C27" s="12">
        <v>0.08</v>
      </c>
      <c r="D27" s="17">
        <f t="shared" si="0"/>
        <v>0</v>
      </c>
      <c r="E27" s="68"/>
      <c r="F27" s="6" t="s">
        <v>57</v>
      </c>
    </row>
    <row r="28" spans="1:6" ht="56.25" x14ac:dyDescent="0.3">
      <c r="A28" s="6" t="s">
        <v>22</v>
      </c>
      <c r="B28" s="13" t="s">
        <v>58</v>
      </c>
      <c r="C28" s="12">
        <v>3.49E-2</v>
      </c>
      <c r="D28" s="17">
        <f>$D$12*C28</f>
        <v>0</v>
      </c>
      <c r="E28" s="16" t="s">
        <v>59</v>
      </c>
      <c r="F28" s="6" t="s">
        <v>60</v>
      </c>
    </row>
    <row r="29" spans="1:6" x14ac:dyDescent="0.3">
      <c r="A29" s="6" t="s">
        <v>24</v>
      </c>
      <c r="B29" s="7" t="s">
        <v>61</v>
      </c>
      <c r="C29" s="12">
        <v>6.0000000000000001E-3</v>
      </c>
      <c r="D29" s="17">
        <f t="shared" si="0"/>
        <v>0</v>
      </c>
      <c r="E29" s="6" t="s">
        <v>46</v>
      </c>
      <c r="F29" s="6" t="s">
        <v>62</v>
      </c>
    </row>
    <row r="30" spans="1:6" x14ac:dyDescent="0.3">
      <c r="A30" s="69" t="s">
        <v>63</v>
      </c>
      <c r="B30" s="69"/>
      <c r="C30" s="15">
        <f>SUM(C22:C29)</f>
        <v>0.37290000000000006</v>
      </c>
      <c r="D30" s="43">
        <f>SUM(D22:D29)</f>
        <v>0</v>
      </c>
      <c r="E30" s="64"/>
      <c r="F30" s="64"/>
    </row>
    <row r="31" spans="1:6" ht="37.5" x14ac:dyDescent="0.3">
      <c r="A31" s="4" t="s">
        <v>64</v>
      </c>
      <c r="B31" s="5" t="s">
        <v>65</v>
      </c>
      <c r="C31" s="5" t="s">
        <v>3</v>
      </c>
      <c r="D31" s="4" t="s">
        <v>28</v>
      </c>
      <c r="E31" s="4" t="s">
        <v>5</v>
      </c>
      <c r="F31" s="4" t="s">
        <v>6</v>
      </c>
    </row>
    <row r="32" spans="1:6" x14ac:dyDescent="0.3">
      <c r="A32" s="6" t="s">
        <v>9</v>
      </c>
      <c r="B32" s="7" t="s">
        <v>66</v>
      </c>
      <c r="C32" s="6"/>
      <c r="D32" s="17"/>
      <c r="E32" s="16"/>
      <c r="F32" s="68" t="s">
        <v>67</v>
      </c>
    </row>
    <row r="33" spans="1:9" ht="37.5" x14ac:dyDescent="0.3">
      <c r="A33" s="6" t="s">
        <v>68</v>
      </c>
      <c r="B33" s="13" t="s">
        <v>69</v>
      </c>
      <c r="C33" s="12">
        <v>-0.06</v>
      </c>
      <c r="D33" s="17">
        <f>$D$12*C33</f>
        <v>0</v>
      </c>
      <c r="E33" s="6" t="s">
        <v>70</v>
      </c>
      <c r="F33" s="68"/>
    </row>
    <row r="34" spans="1:9" ht="66.75" customHeight="1" x14ac:dyDescent="0.3">
      <c r="A34" s="6" t="s">
        <v>12</v>
      </c>
      <c r="B34" s="13" t="s">
        <v>71</v>
      </c>
      <c r="C34" s="6"/>
      <c r="D34" s="17"/>
      <c r="E34" s="16"/>
      <c r="F34" s="6" t="s">
        <v>72</v>
      </c>
    </row>
    <row r="35" spans="1:9" ht="37.5" x14ac:dyDescent="0.3">
      <c r="A35" s="6" t="s">
        <v>14</v>
      </c>
      <c r="B35" s="13" t="s">
        <v>73</v>
      </c>
      <c r="C35" s="6"/>
      <c r="D35" s="17"/>
      <c r="E35" s="68" t="s">
        <v>74</v>
      </c>
      <c r="F35" s="6" t="s">
        <v>60</v>
      </c>
    </row>
    <row r="36" spans="1:9" x14ac:dyDescent="0.3">
      <c r="A36" s="6" t="s">
        <v>16</v>
      </c>
      <c r="B36" s="7" t="s">
        <v>75</v>
      </c>
      <c r="C36" s="6"/>
      <c r="D36" s="17">
        <v>0</v>
      </c>
      <c r="E36" s="68"/>
      <c r="F36" s="6" t="s">
        <v>60</v>
      </c>
    </row>
    <row r="37" spans="1:9" x14ac:dyDescent="0.3">
      <c r="A37" s="6" t="s">
        <v>18</v>
      </c>
      <c r="B37" s="7" t="s">
        <v>76</v>
      </c>
      <c r="C37" s="6"/>
      <c r="D37" s="17"/>
      <c r="E37" s="68"/>
      <c r="F37" s="6" t="s">
        <v>60</v>
      </c>
    </row>
    <row r="38" spans="1:9" x14ac:dyDescent="0.3">
      <c r="A38" s="6" t="s">
        <v>20</v>
      </c>
      <c r="B38" s="7" t="s">
        <v>77</v>
      </c>
      <c r="C38" s="6"/>
      <c r="D38" s="17"/>
      <c r="E38" s="68"/>
      <c r="F38" s="6"/>
    </row>
    <row r="39" spans="1:9" x14ac:dyDescent="0.3">
      <c r="A39" s="6" t="s">
        <v>22</v>
      </c>
      <c r="B39" s="7" t="s">
        <v>78</v>
      </c>
      <c r="C39" s="6"/>
      <c r="D39" s="17">
        <v>0</v>
      </c>
      <c r="E39" s="6"/>
      <c r="F39" s="6"/>
    </row>
    <row r="40" spans="1:9" x14ac:dyDescent="0.3">
      <c r="A40" s="70" t="s">
        <v>79</v>
      </c>
      <c r="B40" s="70"/>
      <c r="C40" s="18">
        <f>SUM(C32:C39)</f>
        <v>-0.06</v>
      </c>
      <c r="D40" s="44">
        <f>SUM(D32:D39)</f>
        <v>0</v>
      </c>
      <c r="E40" s="64"/>
      <c r="F40" s="64"/>
    </row>
    <row r="41" spans="1:9" ht="40.5" customHeight="1" x14ac:dyDescent="0.3">
      <c r="A41" s="83" t="s">
        <v>80</v>
      </c>
      <c r="B41" s="71"/>
      <c r="C41" s="19">
        <f>C20+C30</f>
        <v>0.52900000000000003</v>
      </c>
      <c r="D41" s="20">
        <f>D20+D30+D40</f>
        <v>0</v>
      </c>
      <c r="E41" s="64"/>
      <c r="F41" s="64"/>
      <c r="I41" s="46"/>
    </row>
    <row r="42" spans="1:9" ht="24" customHeight="1" x14ac:dyDescent="0.3">
      <c r="A42" s="77"/>
      <c r="B42" s="77"/>
      <c r="C42" s="77"/>
      <c r="D42" s="77"/>
      <c r="E42" s="77"/>
      <c r="F42" s="77"/>
    </row>
    <row r="43" spans="1:9" ht="37.5" x14ac:dyDescent="0.3">
      <c r="A43" s="4">
        <v>3</v>
      </c>
      <c r="B43" s="5" t="s">
        <v>81</v>
      </c>
      <c r="C43" s="5" t="s">
        <v>3</v>
      </c>
      <c r="D43" s="4" t="s">
        <v>28</v>
      </c>
      <c r="E43" s="4" t="s">
        <v>5</v>
      </c>
      <c r="F43" s="4" t="s">
        <v>6</v>
      </c>
    </row>
    <row r="44" spans="1:9" ht="150" x14ac:dyDescent="0.3">
      <c r="A44" s="6" t="s">
        <v>9</v>
      </c>
      <c r="B44" s="7" t="s">
        <v>82</v>
      </c>
      <c r="C44" s="12">
        <v>2.8999999999999998E-3</v>
      </c>
      <c r="D44" s="17">
        <f>$D$12*C44</f>
        <v>0</v>
      </c>
      <c r="E44" s="16" t="s">
        <v>83</v>
      </c>
      <c r="F44" s="67" t="s">
        <v>84</v>
      </c>
    </row>
    <row r="45" spans="1:9" ht="93.75" x14ac:dyDescent="0.3">
      <c r="A45" s="6" t="s">
        <v>12</v>
      </c>
      <c r="B45" s="13" t="s">
        <v>85</v>
      </c>
      <c r="C45" s="21">
        <v>5.5999999999999995E-4</v>
      </c>
      <c r="D45" s="17">
        <f t="shared" ref="D45:D47" si="1">$D$12*C45</f>
        <v>0</v>
      </c>
      <c r="E45" s="16" t="s">
        <v>86</v>
      </c>
      <c r="F45" s="68"/>
    </row>
    <row r="46" spans="1:9" ht="168.75" x14ac:dyDescent="0.3">
      <c r="A46" s="6" t="s">
        <v>14</v>
      </c>
      <c r="B46" s="13" t="s">
        <v>87</v>
      </c>
      <c r="C46" s="21">
        <v>6.9999999999999994E-5</v>
      </c>
      <c r="D46" s="17">
        <f t="shared" si="1"/>
        <v>0</v>
      </c>
      <c r="E46" s="16" t="s">
        <v>88</v>
      </c>
      <c r="F46" s="68"/>
    </row>
    <row r="47" spans="1:9" ht="112.5" x14ac:dyDescent="0.3">
      <c r="A47" s="6" t="s">
        <v>16</v>
      </c>
      <c r="B47" s="13" t="s">
        <v>89</v>
      </c>
      <c r="C47" s="21">
        <v>2.7999999999999998E-4</v>
      </c>
      <c r="D47" s="17">
        <f t="shared" si="1"/>
        <v>0</v>
      </c>
      <c r="E47" s="16" t="s">
        <v>90</v>
      </c>
      <c r="F47" s="68" t="s">
        <v>91</v>
      </c>
    </row>
    <row r="48" spans="1:9" ht="112.5" x14ac:dyDescent="0.3">
      <c r="A48" s="6" t="s">
        <v>18</v>
      </c>
      <c r="B48" s="13" t="s">
        <v>92</v>
      </c>
      <c r="C48" s="12">
        <v>3.2000000000000001E-2</v>
      </c>
      <c r="D48" s="17">
        <f>$D$12*C48</f>
        <v>0</v>
      </c>
      <c r="E48" s="16" t="s">
        <v>93</v>
      </c>
      <c r="F48" s="68"/>
    </row>
    <row r="49" spans="1:6" ht="168.75" x14ac:dyDescent="0.3">
      <c r="A49" s="6" t="s">
        <v>20</v>
      </c>
      <c r="B49" s="7" t="s">
        <v>94</v>
      </c>
      <c r="C49" s="12">
        <v>8.0000000000000004E-4</v>
      </c>
      <c r="D49" s="17">
        <f>$D$12*C49</f>
        <v>0</v>
      </c>
      <c r="E49" s="16" t="s">
        <v>95</v>
      </c>
      <c r="F49" s="68"/>
    </row>
    <row r="50" spans="1:6" ht="27.75" customHeight="1" x14ac:dyDescent="0.3">
      <c r="A50" s="71" t="s">
        <v>96</v>
      </c>
      <c r="B50" s="71"/>
      <c r="C50" s="22">
        <f>SUM(C44:C49)</f>
        <v>3.6610000000000004E-2</v>
      </c>
      <c r="D50" s="29">
        <f>SUM(D44:D49)</f>
        <v>0</v>
      </c>
      <c r="E50" s="78"/>
      <c r="F50" s="78"/>
    </row>
    <row r="51" spans="1:6" ht="27.75" customHeight="1" x14ac:dyDescent="0.3">
      <c r="A51" s="79"/>
      <c r="B51" s="79"/>
      <c r="C51" s="79"/>
      <c r="D51" s="79"/>
      <c r="E51" s="79"/>
      <c r="F51" s="79"/>
    </row>
    <row r="52" spans="1:6" ht="56.25" x14ac:dyDescent="0.3">
      <c r="A52" s="4">
        <v>4</v>
      </c>
      <c r="B52" s="23" t="s">
        <v>97</v>
      </c>
      <c r="C52" s="74" t="s">
        <v>3</v>
      </c>
      <c r="D52" s="75" t="s">
        <v>28</v>
      </c>
      <c r="E52" s="75" t="s">
        <v>5</v>
      </c>
      <c r="F52" s="75" t="s">
        <v>6</v>
      </c>
    </row>
    <row r="53" spans="1:6" x14ac:dyDescent="0.3">
      <c r="A53" s="4" t="s">
        <v>98</v>
      </c>
      <c r="B53" s="24" t="s">
        <v>99</v>
      </c>
      <c r="C53" s="75"/>
      <c r="D53" s="75"/>
      <c r="E53" s="75"/>
      <c r="F53" s="75"/>
    </row>
    <row r="54" spans="1:6" ht="281.25" x14ac:dyDescent="0.3">
      <c r="A54" s="6" t="s">
        <v>9</v>
      </c>
      <c r="B54" s="13" t="s">
        <v>100</v>
      </c>
      <c r="C54" s="12">
        <v>6.9999999999999999E-4</v>
      </c>
      <c r="D54" s="17">
        <f>$D$12*C54</f>
        <v>0</v>
      </c>
      <c r="E54" s="16" t="s">
        <v>101</v>
      </c>
      <c r="F54" s="67" t="s">
        <v>102</v>
      </c>
    </row>
    <row r="55" spans="1:6" ht="131.25" x14ac:dyDescent="0.3">
      <c r="A55" s="6" t="s">
        <v>12</v>
      </c>
      <c r="B55" s="13" t="s">
        <v>103</v>
      </c>
      <c r="C55" s="21">
        <v>2.5999999999999998E-4</v>
      </c>
      <c r="D55" s="17">
        <f>$D$12*C55</f>
        <v>0</v>
      </c>
      <c r="E55" s="16" t="s">
        <v>104</v>
      </c>
      <c r="F55" s="68"/>
    </row>
    <row r="56" spans="1:6" x14ac:dyDescent="0.3">
      <c r="A56" s="69" t="s">
        <v>105</v>
      </c>
      <c r="B56" s="69"/>
      <c r="C56" s="15">
        <f>SUM(C54:C55)</f>
        <v>9.5999999999999992E-4</v>
      </c>
      <c r="D56" s="25">
        <f>SUM(D54:D55)</f>
        <v>0</v>
      </c>
      <c r="E56" s="76"/>
      <c r="F56" s="76"/>
    </row>
    <row r="57" spans="1:6" ht="37.5" x14ac:dyDescent="0.3">
      <c r="A57" s="4" t="s">
        <v>106</v>
      </c>
      <c r="B57" s="24" t="s">
        <v>99</v>
      </c>
      <c r="C57" s="5" t="s">
        <v>3</v>
      </c>
      <c r="D57" s="4" t="s">
        <v>28</v>
      </c>
      <c r="E57" s="4" t="s">
        <v>5</v>
      </c>
      <c r="F57" s="4" t="s">
        <v>6</v>
      </c>
    </row>
    <row r="58" spans="1:6" ht="93.75" x14ac:dyDescent="0.3">
      <c r="A58" s="6" t="s">
        <v>9</v>
      </c>
      <c r="B58" s="13" t="s">
        <v>107</v>
      </c>
      <c r="C58" s="12">
        <v>8.3299999999999999E-2</v>
      </c>
      <c r="D58" s="17">
        <f>$D$12*C58</f>
        <v>0</v>
      </c>
      <c r="E58" s="16" t="s">
        <v>108</v>
      </c>
      <c r="F58" s="6" t="s">
        <v>109</v>
      </c>
    </row>
    <row r="59" spans="1:6" ht="75" x14ac:dyDescent="0.3">
      <c r="A59" s="6" t="s">
        <v>12</v>
      </c>
      <c r="B59" s="7" t="s">
        <v>110</v>
      </c>
      <c r="C59" s="12">
        <v>2.8E-3</v>
      </c>
      <c r="D59" s="17">
        <f t="shared" ref="D59:D65" si="2">$D$12*C59</f>
        <v>0</v>
      </c>
      <c r="E59" s="16" t="s">
        <v>111</v>
      </c>
      <c r="F59" s="16" t="s">
        <v>112</v>
      </c>
    </row>
    <row r="60" spans="1:6" ht="131.25" x14ac:dyDescent="0.3">
      <c r="A60" s="6" t="s">
        <v>14</v>
      </c>
      <c r="B60" s="7" t="s">
        <v>113</v>
      </c>
      <c r="C60" s="12">
        <v>2.0000000000000001E-4</v>
      </c>
      <c r="D60" s="17">
        <f t="shared" si="2"/>
        <v>0</v>
      </c>
      <c r="E60" s="16" t="s">
        <v>114</v>
      </c>
      <c r="F60" s="6" t="s">
        <v>115</v>
      </c>
    </row>
    <row r="61" spans="1:6" ht="150" x14ac:dyDescent="0.3">
      <c r="A61" s="6" t="s">
        <v>16</v>
      </c>
      <c r="B61" s="13" t="s">
        <v>116</v>
      </c>
      <c r="C61" s="12">
        <v>1E-3</v>
      </c>
      <c r="D61" s="17">
        <f t="shared" si="2"/>
        <v>0</v>
      </c>
      <c r="E61" s="16" t="s">
        <v>117</v>
      </c>
      <c r="F61" s="16" t="s">
        <v>118</v>
      </c>
    </row>
    <row r="62" spans="1:6" ht="37.5" x14ac:dyDescent="0.3">
      <c r="A62" s="6" t="s">
        <v>18</v>
      </c>
      <c r="B62" s="13" t="s">
        <v>119</v>
      </c>
      <c r="C62" s="12">
        <v>3.2599999999999997E-2</v>
      </c>
      <c r="D62" s="17">
        <f t="shared" si="2"/>
        <v>0</v>
      </c>
      <c r="E62" s="16" t="s">
        <v>120</v>
      </c>
      <c r="F62" s="6"/>
    </row>
    <row r="63" spans="1:6" ht="56.25" x14ac:dyDescent="0.3">
      <c r="A63" s="6" t="s">
        <v>20</v>
      </c>
      <c r="B63" s="7" t="s">
        <v>121</v>
      </c>
      <c r="C63" s="12">
        <v>1.15E-2</v>
      </c>
      <c r="D63" s="17">
        <f t="shared" si="2"/>
        <v>0</v>
      </c>
      <c r="E63" s="16" t="s">
        <v>122</v>
      </c>
      <c r="F63" s="16" t="s">
        <v>123</v>
      </c>
    </row>
    <row r="64" spans="1:6" ht="112.5" x14ac:dyDescent="0.3">
      <c r="A64" s="6" t="s">
        <v>22</v>
      </c>
      <c r="B64" s="13" t="s">
        <v>124</v>
      </c>
      <c r="C64" s="12">
        <v>3.3E-3</v>
      </c>
      <c r="D64" s="17">
        <f t="shared" si="2"/>
        <v>0</v>
      </c>
      <c r="E64" s="16" t="s">
        <v>125</v>
      </c>
      <c r="F64" s="6" t="s">
        <v>126</v>
      </c>
    </row>
    <row r="65" spans="1:6" ht="187.5" x14ac:dyDescent="0.3">
      <c r="A65" s="6" t="s">
        <v>24</v>
      </c>
      <c r="B65" s="13" t="s">
        <v>127</v>
      </c>
      <c r="C65" s="12">
        <v>1.9800000000000002E-2</v>
      </c>
      <c r="D65" s="17">
        <f t="shared" si="2"/>
        <v>0</v>
      </c>
      <c r="E65" s="16" t="s">
        <v>128</v>
      </c>
      <c r="F65" s="16" t="s">
        <v>129</v>
      </c>
    </row>
    <row r="66" spans="1:6" x14ac:dyDescent="0.3">
      <c r="A66" s="70" t="s">
        <v>130</v>
      </c>
      <c r="B66" s="70"/>
      <c r="C66" s="26">
        <f>SUM(C58:C65)</f>
        <v>0.15450000000000003</v>
      </c>
      <c r="D66" s="27">
        <f>SUM(D58:D65)</f>
        <v>0</v>
      </c>
      <c r="E66" s="64"/>
      <c r="F66" s="64"/>
    </row>
    <row r="67" spans="1:6" ht="26.25" customHeight="1" x14ac:dyDescent="0.3">
      <c r="A67" s="71" t="s">
        <v>131</v>
      </c>
      <c r="B67" s="71"/>
      <c r="C67" s="28">
        <f>C56+C66</f>
        <v>0.15546000000000001</v>
      </c>
      <c r="D67" s="29">
        <f>D56+D66</f>
        <v>0</v>
      </c>
      <c r="E67" s="64"/>
      <c r="F67" s="64"/>
    </row>
    <row r="68" spans="1:6" ht="57.75" customHeight="1" x14ac:dyDescent="0.3">
      <c r="A68" s="72" t="s">
        <v>132</v>
      </c>
      <c r="B68" s="73"/>
      <c r="C68" s="30">
        <f>C41+C50+C67</f>
        <v>0.7210700000000001</v>
      </c>
      <c r="D68" s="31">
        <f>D41+D50+D67</f>
        <v>0</v>
      </c>
      <c r="E68" s="64"/>
      <c r="F68" s="64"/>
    </row>
    <row r="69" spans="1:6" x14ac:dyDescent="0.3">
      <c r="A69" s="64"/>
      <c r="B69" s="64"/>
      <c r="C69" s="64"/>
      <c r="D69" s="64"/>
      <c r="E69" s="64"/>
      <c r="F69" s="64"/>
    </row>
    <row r="70" spans="1:6" ht="37.5" x14ac:dyDescent="0.3">
      <c r="A70" s="5">
        <v>5</v>
      </c>
      <c r="B70" s="32" t="s">
        <v>133</v>
      </c>
      <c r="C70" s="5" t="s">
        <v>3</v>
      </c>
      <c r="D70" s="4" t="s">
        <v>28</v>
      </c>
      <c r="E70" s="4" t="s">
        <v>5</v>
      </c>
      <c r="F70" s="4" t="s">
        <v>6</v>
      </c>
    </row>
    <row r="71" spans="1:6" x14ac:dyDescent="0.3">
      <c r="A71" s="6" t="s">
        <v>9</v>
      </c>
      <c r="B71" s="7" t="s">
        <v>134</v>
      </c>
      <c r="C71" s="6"/>
      <c r="D71" s="17"/>
      <c r="E71" s="67"/>
      <c r="F71" s="68"/>
    </row>
    <row r="72" spans="1:6" ht="37.5" x14ac:dyDescent="0.3">
      <c r="A72" s="6" t="s">
        <v>12</v>
      </c>
      <c r="B72" s="13" t="s">
        <v>135</v>
      </c>
      <c r="C72" s="6"/>
      <c r="D72" s="17">
        <v>0</v>
      </c>
      <c r="E72" s="68"/>
      <c r="F72" s="68"/>
    </row>
    <row r="73" spans="1:6" x14ac:dyDescent="0.3">
      <c r="A73" s="6" t="s">
        <v>14</v>
      </c>
      <c r="B73" s="7" t="s">
        <v>136</v>
      </c>
      <c r="C73" s="6"/>
      <c r="D73" s="17">
        <v>0</v>
      </c>
      <c r="E73" s="68"/>
      <c r="F73" s="68"/>
    </row>
    <row r="74" spans="1:6" ht="37.5" x14ac:dyDescent="0.3">
      <c r="A74" s="6" t="s">
        <v>16</v>
      </c>
      <c r="B74" s="13" t="s">
        <v>137</v>
      </c>
      <c r="C74" s="6"/>
      <c r="D74" s="17"/>
      <c r="E74" s="68"/>
      <c r="F74" s="68"/>
    </row>
    <row r="75" spans="1:6" x14ac:dyDescent="0.3">
      <c r="A75" s="6" t="s">
        <v>18</v>
      </c>
      <c r="B75" s="7" t="s">
        <v>25</v>
      </c>
      <c r="C75" s="6"/>
      <c r="D75" s="17">
        <v>0</v>
      </c>
      <c r="E75" s="68"/>
      <c r="F75" s="68"/>
    </row>
    <row r="76" spans="1:6" ht="31.5" customHeight="1" x14ac:dyDescent="0.3">
      <c r="A76" s="66" t="s">
        <v>138</v>
      </c>
      <c r="B76" s="66"/>
      <c r="C76" s="9"/>
      <c r="D76" s="45">
        <f>SUM(D71:D75)</f>
        <v>0</v>
      </c>
      <c r="E76" s="64"/>
      <c r="F76" s="64"/>
    </row>
    <row r="77" spans="1:6" x14ac:dyDescent="0.3">
      <c r="A77" s="64"/>
      <c r="B77" s="64"/>
      <c r="C77" s="64"/>
      <c r="D77" s="64"/>
      <c r="E77" s="64"/>
      <c r="F77" s="64"/>
    </row>
    <row r="78" spans="1:6" ht="37.5" x14ac:dyDescent="0.3">
      <c r="A78" s="5">
        <v>6</v>
      </c>
      <c r="B78" s="32" t="s">
        <v>139</v>
      </c>
      <c r="C78" s="5" t="s">
        <v>3</v>
      </c>
      <c r="D78" s="4" t="s">
        <v>28</v>
      </c>
      <c r="E78" s="4" t="s">
        <v>5</v>
      </c>
      <c r="F78" s="4" t="s">
        <v>6</v>
      </c>
    </row>
    <row r="79" spans="1:6" ht="66.75" customHeight="1" x14ac:dyDescent="0.3">
      <c r="A79" s="6" t="s">
        <v>9</v>
      </c>
      <c r="B79" s="7" t="s">
        <v>140</v>
      </c>
      <c r="C79" s="12">
        <v>4.6600000000000003E-2</v>
      </c>
      <c r="D79" s="17">
        <f>$D$96*C79</f>
        <v>0</v>
      </c>
      <c r="E79" s="67"/>
      <c r="F79" s="68"/>
    </row>
    <row r="80" spans="1:6" ht="73.5" customHeight="1" x14ac:dyDescent="0.3">
      <c r="A80" s="6" t="s">
        <v>12</v>
      </c>
      <c r="B80" s="7" t="s">
        <v>141</v>
      </c>
      <c r="C80" s="12">
        <v>0.03</v>
      </c>
      <c r="D80" s="17">
        <f>($D$96+D79)*C80</f>
        <v>0</v>
      </c>
      <c r="E80" s="68"/>
      <c r="F80" s="68"/>
    </row>
    <row r="81" spans="1:9" x14ac:dyDescent="0.3">
      <c r="A81" s="69" t="s">
        <v>142</v>
      </c>
      <c r="B81" s="69"/>
      <c r="C81" s="15">
        <f>SUM(C79:C80)</f>
        <v>7.6600000000000001E-2</v>
      </c>
      <c r="D81" s="43">
        <f>SUM(D79:D80)</f>
        <v>0</v>
      </c>
      <c r="E81" s="64"/>
      <c r="F81" s="64"/>
    </row>
    <row r="82" spans="1:9" ht="37.5" x14ac:dyDescent="0.3">
      <c r="A82" s="5" t="s">
        <v>14</v>
      </c>
      <c r="B82" s="32" t="s">
        <v>143</v>
      </c>
      <c r="C82" s="5" t="s">
        <v>3</v>
      </c>
      <c r="D82" s="4" t="s">
        <v>28</v>
      </c>
      <c r="E82" s="4" t="s">
        <v>5</v>
      </c>
      <c r="F82" s="4" t="s">
        <v>6</v>
      </c>
    </row>
    <row r="83" spans="1:9" ht="74.25" customHeight="1" x14ac:dyDescent="0.3">
      <c r="A83" s="6" t="s">
        <v>144</v>
      </c>
      <c r="B83" s="7" t="s">
        <v>145</v>
      </c>
      <c r="C83" s="12">
        <v>1.6500000000000001E-2</v>
      </c>
      <c r="D83" s="17">
        <f ca="1">$D$100*C83</f>
        <v>2.9207510720904292E-166</v>
      </c>
      <c r="E83" s="84" t="s">
        <v>146</v>
      </c>
      <c r="F83" s="6"/>
      <c r="I83"/>
    </row>
    <row r="84" spans="1:9" ht="74.25" customHeight="1" x14ac:dyDescent="0.3">
      <c r="A84" s="6" t="s">
        <v>147</v>
      </c>
      <c r="B84" s="7" t="s">
        <v>148</v>
      </c>
      <c r="C84" s="12">
        <v>7.5999999999999998E-2</v>
      </c>
      <c r="D84" s="17">
        <f t="shared" ref="D84:D85" ca="1" si="3">$D$100*C84</f>
        <v>1.3453156453265008E-165</v>
      </c>
      <c r="E84" s="85"/>
      <c r="F84" s="6"/>
    </row>
    <row r="85" spans="1:9" ht="77.25" customHeight="1" x14ac:dyDescent="0.3">
      <c r="A85" s="6" t="s">
        <v>149</v>
      </c>
      <c r="B85" s="7" t="s">
        <v>150</v>
      </c>
      <c r="C85" s="12">
        <v>0.05</v>
      </c>
      <c r="D85" s="17">
        <f t="shared" ca="1" si="3"/>
        <v>8.8507608245164528E-166</v>
      </c>
      <c r="E85" s="85"/>
      <c r="F85" s="62" t="s">
        <v>151</v>
      </c>
    </row>
    <row r="86" spans="1:9" x14ac:dyDescent="0.3">
      <c r="A86" s="70" t="s">
        <v>152</v>
      </c>
      <c r="B86" s="70"/>
      <c r="C86" s="14">
        <f>SUM(C83:C85)</f>
        <v>0.14250000000000002</v>
      </c>
      <c r="D86" s="27">
        <f ca="1">SUM(D83:D85)</f>
        <v>2.5224668349871892E-165</v>
      </c>
      <c r="E86" s="64"/>
      <c r="F86" s="64"/>
    </row>
    <row r="87" spans="1:9" ht="30" customHeight="1" x14ac:dyDescent="0.3">
      <c r="A87" s="66" t="s">
        <v>153</v>
      </c>
      <c r="B87" s="66"/>
      <c r="C87" s="36">
        <f>C81+C86</f>
        <v>0.21910000000000002</v>
      </c>
      <c r="D87" s="45">
        <f ca="1">D81+D86</f>
        <v>2.5224668349871892E-165</v>
      </c>
      <c r="E87" s="64"/>
      <c r="F87" s="64"/>
    </row>
    <row r="88" spans="1:9" x14ac:dyDescent="0.3">
      <c r="A88" s="64"/>
      <c r="B88" s="64"/>
      <c r="C88" s="64"/>
      <c r="D88" s="64"/>
      <c r="E88" s="64"/>
      <c r="F88" s="64"/>
    </row>
    <row r="89" spans="1:9" x14ac:dyDescent="0.3">
      <c r="A89" s="63" t="s">
        <v>154</v>
      </c>
      <c r="B89" s="63"/>
      <c r="C89" s="63"/>
      <c r="D89" s="63"/>
      <c r="E89" s="64"/>
      <c r="F89" s="64"/>
    </row>
    <row r="90" spans="1:9" ht="56.25" x14ac:dyDescent="0.3">
      <c r="A90" s="6"/>
      <c r="B90" s="34" t="s">
        <v>155</v>
      </c>
      <c r="C90" s="33"/>
      <c r="D90" s="33" t="s">
        <v>156</v>
      </c>
      <c r="E90" s="64"/>
      <c r="F90" s="64"/>
    </row>
    <row r="91" spans="1:9" ht="37.5" x14ac:dyDescent="0.3">
      <c r="A91" s="6" t="s">
        <v>9</v>
      </c>
      <c r="B91" s="13" t="s">
        <v>157</v>
      </c>
      <c r="C91" s="6"/>
      <c r="D91" s="17">
        <f>D12</f>
        <v>0</v>
      </c>
      <c r="E91" s="64"/>
      <c r="F91" s="64"/>
    </row>
    <row r="92" spans="1:9" ht="56.25" x14ac:dyDescent="0.3">
      <c r="A92" s="6" t="s">
        <v>12</v>
      </c>
      <c r="B92" s="13" t="s">
        <v>158</v>
      </c>
      <c r="C92" s="6"/>
      <c r="D92" s="17">
        <f>D41</f>
        <v>0</v>
      </c>
      <c r="E92" s="64"/>
      <c r="F92" s="64"/>
      <c r="I92" s="40"/>
    </row>
    <row r="93" spans="1:9" ht="47.25" customHeight="1" x14ac:dyDescent="0.3">
      <c r="A93" s="6" t="s">
        <v>14</v>
      </c>
      <c r="B93" s="13" t="s">
        <v>159</v>
      </c>
      <c r="C93" s="6"/>
      <c r="D93" s="17">
        <f>D50</f>
        <v>0</v>
      </c>
      <c r="E93" s="64"/>
      <c r="F93" s="64"/>
    </row>
    <row r="94" spans="1:9" ht="56.25" x14ac:dyDescent="0.3">
      <c r="A94" s="6" t="s">
        <v>16</v>
      </c>
      <c r="B94" s="13" t="s">
        <v>160</v>
      </c>
      <c r="C94" s="6"/>
      <c r="D94" s="17">
        <f>D67</f>
        <v>0</v>
      </c>
      <c r="E94" s="64"/>
      <c r="F94" s="64"/>
      <c r="I94" s="41"/>
    </row>
    <row r="95" spans="1:9" ht="42" customHeight="1" x14ac:dyDescent="0.3">
      <c r="A95" s="6" t="s">
        <v>18</v>
      </c>
      <c r="B95" s="7" t="s">
        <v>161</v>
      </c>
      <c r="C95" s="6"/>
      <c r="D95" s="17">
        <f>D76</f>
        <v>0</v>
      </c>
      <c r="E95" s="64"/>
      <c r="F95" s="64"/>
    </row>
    <row r="96" spans="1:9" ht="38.25" customHeight="1" x14ac:dyDescent="0.3">
      <c r="A96" s="65" t="s">
        <v>162</v>
      </c>
      <c r="B96" s="65"/>
      <c r="C96" s="35"/>
      <c r="D96" s="37">
        <f>SUM(D91:D95)</f>
        <v>0</v>
      </c>
      <c r="E96" s="64"/>
      <c r="F96" s="64"/>
    </row>
    <row r="97" spans="1:6" ht="37.5" x14ac:dyDescent="0.3">
      <c r="A97" s="6" t="s">
        <v>20</v>
      </c>
      <c r="B97" s="13" t="s">
        <v>163</v>
      </c>
      <c r="C97" s="6"/>
      <c r="D97" s="38">
        <f ca="1">D87</f>
        <v>2.5224668349871892E-165</v>
      </c>
      <c r="E97" s="64"/>
      <c r="F97" s="64"/>
    </row>
    <row r="98" spans="1:6" ht="35.25" customHeight="1" x14ac:dyDescent="0.3">
      <c r="A98" s="65" t="s">
        <v>164</v>
      </c>
      <c r="B98" s="65"/>
      <c r="C98" s="35"/>
      <c r="D98" s="39">
        <f ca="1">D96+D97</f>
        <v>2.5224668349871892E-165</v>
      </c>
      <c r="E98" s="64"/>
      <c r="F98" s="64"/>
    </row>
    <row r="99" spans="1:6" ht="31.5" customHeight="1" x14ac:dyDescent="0.3">
      <c r="A99" s="65" t="s">
        <v>165</v>
      </c>
      <c r="B99" s="65"/>
      <c r="C99" s="35"/>
      <c r="D99" s="42" t="e">
        <f ca="1">(D97/D96)*100%</f>
        <v>#DIV/0!</v>
      </c>
      <c r="E99" s="64"/>
      <c r="F99" s="64"/>
    </row>
    <row r="100" spans="1:6" x14ac:dyDescent="0.3">
      <c r="A100" s="80" t="s">
        <v>166</v>
      </c>
      <c r="B100" s="80"/>
      <c r="C100" s="80"/>
      <c r="D100" s="47">
        <f ca="1">D98</f>
        <v>2.5224668349871892E-165</v>
      </c>
    </row>
    <row r="101" spans="1:6" x14ac:dyDescent="0.3">
      <c r="D101" s="48"/>
    </row>
    <row r="102" spans="1:6" x14ac:dyDescent="0.3">
      <c r="D102" s="49"/>
    </row>
    <row r="103" spans="1:6" x14ac:dyDescent="0.3">
      <c r="D103" s="49"/>
    </row>
    <row r="104" spans="1:6" x14ac:dyDescent="0.3">
      <c r="D104" s="50"/>
    </row>
  </sheetData>
  <mergeCells count="60">
    <mergeCell ref="A100:C100"/>
    <mergeCell ref="E12:F12"/>
    <mergeCell ref="A1:F1"/>
    <mergeCell ref="C2:C3"/>
    <mergeCell ref="E2:E3"/>
    <mergeCell ref="F2:F3"/>
    <mergeCell ref="F4:F11"/>
    <mergeCell ref="A40:B40"/>
    <mergeCell ref="E40:F41"/>
    <mergeCell ref="A41:B41"/>
    <mergeCell ref="A13:F13"/>
    <mergeCell ref="C14:C15"/>
    <mergeCell ref="D14:D15"/>
    <mergeCell ref="E14:E15"/>
    <mergeCell ref="F14:F15"/>
    <mergeCell ref="A20:B20"/>
    <mergeCell ref="E20:F20"/>
    <mergeCell ref="E22:E27"/>
    <mergeCell ref="A30:B30"/>
    <mergeCell ref="E30:F30"/>
    <mergeCell ref="F32:F33"/>
    <mergeCell ref="E35:E38"/>
    <mergeCell ref="A56:B56"/>
    <mergeCell ref="E56:F56"/>
    <mergeCell ref="A42:F42"/>
    <mergeCell ref="F44:F46"/>
    <mergeCell ref="F47:F49"/>
    <mergeCell ref="A50:B50"/>
    <mergeCell ref="E50:F50"/>
    <mergeCell ref="A51:F51"/>
    <mergeCell ref="E71:E75"/>
    <mergeCell ref="F71:F75"/>
    <mergeCell ref="C52:C53"/>
    <mergeCell ref="D52:D53"/>
    <mergeCell ref="E52:E53"/>
    <mergeCell ref="F52:F53"/>
    <mergeCell ref="F54:F55"/>
    <mergeCell ref="A66:B66"/>
    <mergeCell ref="E66:F68"/>
    <mergeCell ref="A67:B67"/>
    <mergeCell ref="A68:B68"/>
    <mergeCell ref="A69:F69"/>
    <mergeCell ref="A88:F88"/>
    <mergeCell ref="A76:B76"/>
    <mergeCell ref="E76:F76"/>
    <mergeCell ref="A77:F77"/>
    <mergeCell ref="E79:E80"/>
    <mergeCell ref="F79:F80"/>
    <mergeCell ref="A81:B81"/>
    <mergeCell ref="E81:F81"/>
    <mergeCell ref="E83:E85"/>
    <mergeCell ref="A86:B86"/>
    <mergeCell ref="E86:F86"/>
    <mergeCell ref="A87:B87"/>
    <mergeCell ref="E87:F87"/>
    <mergeCell ref="A89:D89"/>
    <mergeCell ref="E89:F99"/>
    <mergeCell ref="A96:B96"/>
    <mergeCell ref="A98:B98"/>
    <mergeCell ref="A99:B99"/>
  </mergeCells>
  <pageMargins left="0.511811024" right="0.511811024" top="0.78740157499999996" bottom="0.78740157499999996" header="0.31496062000000002" footer="0.31496062000000002"/>
  <pageSetup paperSize="9" scale="4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0BDC3-7988-4590-9542-724AEB72DFFF}">
  <sheetPr>
    <pageSetUpPr fitToPage="1"/>
  </sheetPr>
  <dimension ref="A1:I104"/>
  <sheetViews>
    <sheetView zoomScaleNormal="100" workbookViewId="0">
      <selection activeCell="D38" sqref="D38"/>
    </sheetView>
  </sheetViews>
  <sheetFormatPr defaultRowHeight="18.75" x14ac:dyDescent="0.3"/>
  <cols>
    <col min="1" max="1" width="14.5703125" style="1" customWidth="1"/>
    <col min="2" max="2" width="41.7109375" style="3" customWidth="1"/>
    <col min="3" max="3" width="15.7109375" style="1" customWidth="1"/>
    <col min="4" max="4" width="20.5703125" style="3" customWidth="1"/>
    <col min="5" max="5" width="50.5703125" style="1" customWidth="1"/>
    <col min="6" max="6" width="60.85546875" style="1" customWidth="1"/>
    <col min="7" max="8" width="9.140625" style="2"/>
    <col min="9" max="9" width="16.7109375" style="2" bestFit="1" customWidth="1"/>
    <col min="10" max="16384" width="9.140625" style="2"/>
  </cols>
  <sheetData>
    <row r="1" spans="1:6" ht="30.75" customHeight="1" x14ac:dyDescent="0.3">
      <c r="A1" s="82" t="s">
        <v>172</v>
      </c>
      <c r="B1" s="82"/>
      <c r="C1" s="82"/>
      <c r="D1" s="82"/>
      <c r="E1" s="82"/>
      <c r="F1" s="82"/>
    </row>
    <row r="2" spans="1:6" ht="37.5" x14ac:dyDescent="0.3">
      <c r="A2" s="4" t="s">
        <v>1</v>
      </c>
      <c r="B2" s="5" t="s">
        <v>2</v>
      </c>
      <c r="C2" s="74" t="s">
        <v>3</v>
      </c>
      <c r="D2" s="5" t="s">
        <v>4</v>
      </c>
      <c r="E2" s="75" t="s">
        <v>5</v>
      </c>
      <c r="F2" s="75" t="s">
        <v>6</v>
      </c>
    </row>
    <row r="3" spans="1:6" x14ac:dyDescent="0.3">
      <c r="A3" s="4">
        <v>1</v>
      </c>
      <c r="B3" s="4" t="s">
        <v>7</v>
      </c>
      <c r="C3" s="75"/>
      <c r="D3" s="4" t="s">
        <v>8</v>
      </c>
      <c r="E3" s="75"/>
      <c r="F3" s="75"/>
    </row>
    <row r="4" spans="1:6" x14ac:dyDescent="0.3">
      <c r="A4" s="6" t="s">
        <v>9</v>
      </c>
      <c r="B4" s="7" t="s">
        <v>10</v>
      </c>
      <c r="C4" s="6"/>
      <c r="D4" s="17"/>
      <c r="E4" s="8">
        <v>1</v>
      </c>
      <c r="F4" s="68" t="s">
        <v>11</v>
      </c>
    </row>
    <row r="5" spans="1:6" x14ac:dyDescent="0.3">
      <c r="A5" s="6" t="s">
        <v>12</v>
      </c>
      <c r="B5" s="7" t="s">
        <v>13</v>
      </c>
      <c r="C5" s="6"/>
      <c r="D5" s="17"/>
      <c r="E5" s="6"/>
      <c r="F5" s="68"/>
    </row>
    <row r="6" spans="1:6" x14ac:dyDescent="0.3">
      <c r="A6" s="6" t="s">
        <v>14</v>
      </c>
      <c r="B6" s="7" t="s">
        <v>15</v>
      </c>
      <c r="C6" s="6"/>
      <c r="D6" s="17"/>
      <c r="E6" s="6"/>
      <c r="F6" s="68"/>
    </row>
    <row r="7" spans="1:6" x14ac:dyDescent="0.3">
      <c r="A7" s="6" t="s">
        <v>16</v>
      </c>
      <c r="B7" s="7" t="s">
        <v>17</v>
      </c>
      <c r="C7" s="6"/>
      <c r="D7" s="17"/>
      <c r="E7" s="6"/>
      <c r="F7" s="68"/>
    </row>
    <row r="8" spans="1:6" x14ac:dyDescent="0.3">
      <c r="A8" s="6" t="s">
        <v>18</v>
      </c>
      <c r="B8" s="7" t="s">
        <v>19</v>
      </c>
      <c r="C8" s="6"/>
      <c r="D8" s="17"/>
      <c r="E8" s="6"/>
      <c r="F8" s="68"/>
    </row>
    <row r="9" spans="1:6" x14ac:dyDescent="0.3">
      <c r="A9" s="6" t="s">
        <v>20</v>
      </c>
      <c r="B9" s="7" t="s">
        <v>21</v>
      </c>
      <c r="C9" s="6"/>
      <c r="D9" s="17"/>
      <c r="E9" s="6"/>
      <c r="F9" s="68"/>
    </row>
    <row r="10" spans="1:6" x14ac:dyDescent="0.3">
      <c r="A10" s="6" t="s">
        <v>22</v>
      </c>
      <c r="B10" s="7" t="s">
        <v>23</v>
      </c>
      <c r="C10" s="6"/>
      <c r="D10" s="17"/>
      <c r="E10" s="6"/>
      <c r="F10" s="68"/>
    </row>
    <row r="11" spans="1:6" x14ac:dyDescent="0.3">
      <c r="A11" s="6" t="s">
        <v>24</v>
      </c>
      <c r="B11" s="7" t="s">
        <v>25</v>
      </c>
      <c r="C11" s="6"/>
      <c r="D11" s="17"/>
      <c r="E11" s="6"/>
      <c r="F11" s="68"/>
    </row>
    <row r="12" spans="1:6" ht="37.5" x14ac:dyDescent="0.3">
      <c r="A12" s="9"/>
      <c r="B12" s="10" t="s">
        <v>26</v>
      </c>
      <c r="C12" s="9"/>
      <c r="D12" s="11">
        <f>SUM(D4:D11)</f>
        <v>0</v>
      </c>
      <c r="E12" s="81"/>
      <c r="F12" s="81"/>
    </row>
    <row r="13" spans="1:6" x14ac:dyDescent="0.3">
      <c r="A13" s="64"/>
      <c r="B13" s="64"/>
      <c r="C13" s="64"/>
      <c r="D13" s="64"/>
      <c r="E13" s="64"/>
      <c r="F13" s="64"/>
    </row>
    <row r="14" spans="1:6" ht="56.25" x14ac:dyDescent="0.3">
      <c r="A14" s="4">
        <v>2</v>
      </c>
      <c r="B14" s="5" t="s">
        <v>27</v>
      </c>
      <c r="C14" s="74" t="s">
        <v>3</v>
      </c>
      <c r="D14" s="75" t="s">
        <v>28</v>
      </c>
      <c r="E14" s="75" t="s">
        <v>5</v>
      </c>
      <c r="F14" s="75" t="s">
        <v>6</v>
      </c>
    </row>
    <row r="15" spans="1:6" ht="37.5" x14ac:dyDescent="0.3">
      <c r="A15" s="4" t="s">
        <v>29</v>
      </c>
      <c r="B15" s="5" t="s">
        <v>30</v>
      </c>
      <c r="C15" s="75"/>
      <c r="D15" s="75"/>
      <c r="E15" s="75"/>
      <c r="F15" s="75"/>
    </row>
    <row r="16" spans="1:6" x14ac:dyDescent="0.3">
      <c r="A16" s="6" t="s">
        <v>9</v>
      </c>
      <c r="B16" s="7" t="s">
        <v>31</v>
      </c>
      <c r="C16" s="12">
        <v>8.3299999999999999E-2</v>
      </c>
      <c r="D16" s="17">
        <f>$D$12*C16</f>
        <v>0</v>
      </c>
      <c r="E16" s="6" t="s">
        <v>32</v>
      </c>
      <c r="F16" s="6" t="s">
        <v>33</v>
      </c>
    </row>
    <row r="17" spans="1:6" x14ac:dyDescent="0.3">
      <c r="A17" s="6" t="s">
        <v>12</v>
      </c>
      <c r="B17" s="7" t="s">
        <v>34</v>
      </c>
      <c r="C17" s="12">
        <v>2.7799999999999998E-2</v>
      </c>
      <c r="D17" s="17">
        <f>$D$12*C17</f>
        <v>0</v>
      </c>
      <c r="E17" s="6" t="s">
        <v>35</v>
      </c>
      <c r="F17" s="6" t="s">
        <v>36</v>
      </c>
    </row>
    <row r="18" spans="1:6" ht="56.25" x14ac:dyDescent="0.3">
      <c r="A18" s="6" t="s">
        <v>14</v>
      </c>
      <c r="B18" s="13" t="s">
        <v>37</v>
      </c>
      <c r="C18" s="12">
        <v>4.1399999999999999E-2</v>
      </c>
      <c r="D18" s="17">
        <f>$D$12*C18</f>
        <v>0</v>
      </c>
      <c r="E18" s="6" t="s">
        <v>38</v>
      </c>
      <c r="F18" s="6" t="s">
        <v>39</v>
      </c>
    </row>
    <row r="19" spans="1:6" ht="75" x14ac:dyDescent="0.3">
      <c r="A19" s="6" t="s">
        <v>16</v>
      </c>
      <c r="B19" s="13" t="s">
        <v>40</v>
      </c>
      <c r="C19" s="12">
        <v>3.5999999999999999E-3</v>
      </c>
      <c r="D19" s="17">
        <f>$D$12*C19</f>
        <v>0</v>
      </c>
      <c r="E19" s="6" t="s">
        <v>41</v>
      </c>
      <c r="F19" s="6"/>
    </row>
    <row r="20" spans="1:6" x14ac:dyDescent="0.3">
      <c r="A20" s="69" t="s">
        <v>42</v>
      </c>
      <c r="B20" s="69"/>
      <c r="C20" s="15">
        <f>SUM(C16:C19)</f>
        <v>0.15609999999999999</v>
      </c>
      <c r="D20" s="43">
        <f>SUM(D16:D19)</f>
        <v>0</v>
      </c>
      <c r="E20" s="64"/>
      <c r="F20" s="64"/>
    </row>
    <row r="21" spans="1:6" ht="37.5" x14ac:dyDescent="0.3">
      <c r="A21" s="4" t="s">
        <v>43</v>
      </c>
      <c r="B21" s="5" t="s">
        <v>44</v>
      </c>
      <c r="C21" s="5" t="s">
        <v>3</v>
      </c>
      <c r="D21" s="4" t="s">
        <v>28</v>
      </c>
      <c r="E21" s="4" t="s">
        <v>5</v>
      </c>
      <c r="F21" s="4" t="s">
        <v>6</v>
      </c>
    </row>
    <row r="22" spans="1:6" x14ac:dyDescent="0.3">
      <c r="A22" s="6" t="s">
        <v>9</v>
      </c>
      <c r="B22" s="7" t="s">
        <v>45</v>
      </c>
      <c r="C22" s="12">
        <v>0.2</v>
      </c>
      <c r="D22" s="17">
        <f>$D$12*C22</f>
        <v>0</v>
      </c>
      <c r="E22" s="68" t="s">
        <v>46</v>
      </c>
      <c r="F22" s="6" t="s">
        <v>47</v>
      </c>
    </row>
    <row r="23" spans="1:6" ht="37.5" x14ac:dyDescent="0.3">
      <c r="A23" s="6" t="s">
        <v>12</v>
      </c>
      <c r="B23" s="7" t="s">
        <v>48</v>
      </c>
      <c r="C23" s="12">
        <v>1.4999999999999999E-2</v>
      </c>
      <c r="D23" s="17">
        <f t="shared" ref="D23:D29" si="0">$D$12*C23</f>
        <v>0</v>
      </c>
      <c r="E23" s="68"/>
      <c r="F23" s="16" t="s">
        <v>49</v>
      </c>
    </row>
    <row r="24" spans="1:6" x14ac:dyDescent="0.3">
      <c r="A24" s="6" t="s">
        <v>14</v>
      </c>
      <c r="B24" s="7" t="s">
        <v>50</v>
      </c>
      <c r="C24" s="12">
        <v>0.01</v>
      </c>
      <c r="D24" s="17">
        <f t="shared" si="0"/>
        <v>0</v>
      </c>
      <c r="E24" s="68"/>
      <c r="F24" s="6" t="s">
        <v>51</v>
      </c>
    </row>
    <row r="25" spans="1:6" x14ac:dyDescent="0.3">
      <c r="A25" s="6" t="s">
        <v>16</v>
      </c>
      <c r="B25" s="7" t="s">
        <v>52</v>
      </c>
      <c r="C25" s="12">
        <v>2E-3</v>
      </c>
      <c r="D25" s="17">
        <f t="shared" si="0"/>
        <v>0</v>
      </c>
      <c r="E25" s="68"/>
      <c r="F25" s="6" t="s">
        <v>53</v>
      </c>
    </row>
    <row r="26" spans="1:6" ht="37.5" x14ac:dyDescent="0.3">
      <c r="A26" s="6" t="s">
        <v>18</v>
      </c>
      <c r="B26" s="7" t="s">
        <v>54</v>
      </c>
      <c r="C26" s="12">
        <v>2.5000000000000001E-2</v>
      </c>
      <c r="D26" s="17">
        <f t="shared" si="0"/>
        <v>0</v>
      </c>
      <c r="E26" s="68"/>
      <c r="F26" s="16" t="s">
        <v>55</v>
      </c>
    </row>
    <row r="27" spans="1:6" x14ac:dyDescent="0.3">
      <c r="A27" s="6" t="s">
        <v>20</v>
      </c>
      <c r="B27" s="7" t="s">
        <v>56</v>
      </c>
      <c r="C27" s="12">
        <v>0.08</v>
      </c>
      <c r="D27" s="17">
        <f t="shared" si="0"/>
        <v>0</v>
      </c>
      <c r="E27" s="68"/>
      <c r="F27" s="6" t="s">
        <v>57</v>
      </c>
    </row>
    <row r="28" spans="1:6" ht="56.25" x14ac:dyDescent="0.3">
      <c r="A28" s="6" t="s">
        <v>22</v>
      </c>
      <c r="B28" s="13" t="s">
        <v>58</v>
      </c>
      <c r="C28" s="12">
        <v>3.49E-2</v>
      </c>
      <c r="D28" s="17">
        <f>$D$12*C28</f>
        <v>0</v>
      </c>
      <c r="E28" s="16" t="s">
        <v>59</v>
      </c>
      <c r="F28" s="6" t="s">
        <v>60</v>
      </c>
    </row>
    <row r="29" spans="1:6" x14ac:dyDescent="0.3">
      <c r="A29" s="6" t="s">
        <v>24</v>
      </c>
      <c r="B29" s="7" t="s">
        <v>61</v>
      </c>
      <c r="C29" s="12">
        <v>6.0000000000000001E-3</v>
      </c>
      <c r="D29" s="17">
        <f t="shared" si="0"/>
        <v>0</v>
      </c>
      <c r="E29" s="6" t="s">
        <v>46</v>
      </c>
      <c r="F29" s="6" t="s">
        <v>62</v>
      </c>
    </row>
    <row r="30" spans="1:6" x14ac:dyDescent="0.3">
      <c r="A30" s="69" t="s">
        <v>63</v>
      </c>
      <c r="B30" s="69"/>
      <c r="C30" s="15">
        <f>SUM(C22:C29)</f>
        <v>0.37290000000000006</v>
      </c>
      <c r="D30" s="43">
        <f>SUM(D22:D29)</f>
        <v>0</v>
      </c>
      <c r="E30" s="64"/>
      <c r="F30" s="64"/>
    </row>
    <row r="31" spans="1:6" ht="37.5" x14ac:dyDescent="0.3">
      <c r="A31" s="4" t="s">
        <v>64</v>
      </c>
      <c r="B31" s="5" t="s">
        <v>65</v>
      </c>
      <c r="C31" s="5" t="s">
        <v>3</v>
      </c>
      <c r="D31" s="4" t="s">
        <v>28</v>
      </c>
      <c r="E31" s="4" t="s">
        <v>5</v>
      </c>
      <c r="F31" s="4" t="s">
        <v>6</v>
      </c>
    </row>
    <row r="32" spans="1:6" x14ac:dyDescent="0.3">
      <c r="A32" s="6" t="s">
        <v>9</v>
      </c>
      <c r="B32" s="7" t="s">
        <v>66</v>
      </c>
      <c r="C32" s="6"/>
      <c r="D32" s="17"/>
      <c r="E32" s="16"/>
      <c r="F32" s="68" t="s">
        <v>67</v>
      </c>
    </row>
    <row r="33" spans="1:9" ht="37.5" x14ac:dyDescent="0.3">
      <c r="A33" s="6" t="s">
        <v>68</v>
      </c>
      <c r="B33" s="13" t="s">
        <v>69</v>
      </c>
      <c r="C33" s="12">
        <v>-0.06</v>
      </c>
      <c r="D33" s="17">
        <f>$D$12*C33</f>
        <v>0</v>
      </c>
      <c r="E33" s="6" t="s">
        <v>70</v>
      </c>
      <c r="F33" s="68"/>
    </row>
    <row r="34" spans="1:9" ht="66.75" customHeight="1" x14ac:dyDescent="0.3">
      <c r="A34" s="6" t="s">
        <v>12</v>
      </c>
      <c r="B34" s="13" t="s">
        <v>71</v>
      </c>
      <c r="C34" s="51"/>
      <c r="D34" s="17"/>
      <c r="E34" s="16"/>
      <c r="F34" s="6" t="s">
        <v>72</v>
      </c>
    </row>
    <row r="35" spans="1:9" ht="37.5" x14ac:dyDescent="0.3">
      <c r="A35" s="6" t="s">
        <v>14</v>
      </c>
      <c r="B35" s="13" t="s">
        <v>73</v>
      </c>
      <c r="C35" s="51"/>
      <c r="D35" s="17"/>
      <c r="E35" s="67" t="s">
        <v>74</v>
      </c>
      <c r="F35" s="6" t="s">
        <v>60</v>
      </c>
    </row>
    <row r="36" spans="1:9" x14ac:dyDescent="0.3">
      <c r="A36" s="6" t="s">
        <v>16</v>
      </c>
      <c r="B36" s="7" t="s">
        <v>75</v>
      </c>
      <c r="C36" s="51"/>
      <c r="D36" s="17">
        <v>0</v>
      </c>
      <c r="E36" s="68"/>
      <c r="F36" s="6" t="s">
        <v>60</v>
      </c>
    </row>
    <row r="37" spans="1:9" x14ac:dyDescent="0.3">
      <c r="A37" s="6" t="s">
        <v>18</v>
      </c>
      <c r="B37" s="7" t="s">
        <v>76</v>
      </c>
      <c r="C37" s="51"/>
      <c r="D37" s="17"/>
      <c r="E37" s="68"/>
      <c r="F37" s="6" t="s">
        <v>60</v>
      </c>
    </row>
    <row r="38" spans="1:9" x14ac:dyDescent="0.3">
      <c r="A38" s="6" t="s">
        <v>20</v>
      </c>
      <c r="B38" s="7" t="s">
        <v>77</v>
      </c>
      <c r="C38" s="51"/>
      <c r="D38" s="17"/>
      <c r="E38" s="68"/>
      <c r="F38" s="6"/>
    </row>
    <row r="39" spans="1:9" x14ac:dyDescent="0.3">
      <c r="A39" s="6" t="s">
        <v>22</v>
      </c>
      <c r="B39" s="7" t="s">
        <v>78</v>
      </c>
      <c r="C39" s="51"/>
      <c r="D39" s="17">
        <v>0</v>
      </c>
      <c r="E39" s="6"/>
      <c r="F39" s="6"/>
    </row>
    <row r="40" spans="1:9" x14ac:dyDescent="0.3">
      <c r="A40" s="70" t="s">
        <v>79</v>
      </c>
      <c r="B40" s="70"/>
      <c r="C40" s="18">
        <f>SUM(C32:C39)</f>
        <v>-0.06</v>
      </c>
      <c r="D40" s="44">
        <f>SUM(D32:D39)</f>
        <v>0</v>
      </c>
      <c r="E40" s="64"/>
      <c r="F40" s="64"/>
    </row>
    <row r="41" spans="1:9" ht="40.5" customHeight="1" x14ac:dyDescent="0.3">
      <c r="A41" s="83" t="s">
        <v>80</v>
      </c>
      <c r="B41" s="71"/>
      <c r="C41" s="19">
        <f>C20+C30</f>
        <v>0.52900000000000003</v>
      </c>
      <c r="D41" s="20">
        <f>D20+D30+D40</f>
        <v>0</v>
      </c>
      <c r="E41" s="64"/>
      <c r="F41" s="64"/>
      <c r="I41" s="46"/>
    </row>
    <row r="42" spans="1:9" ht="24" customHeight="1" x14ac:dyDescent="0.3">
      <c r="A42" s="77"/>
      <c r="B42" s="77"/>
      <c r="C42" s="77"/>
      <c r="D42" s="77"/>
      <c r="E42" s="77"/>
      <c r="F42" s="77"/>
    </row>
    <row r="43" spans="1:9" ht="37.5" x14ac:dyDescent="0.3">
      <c r="A43" s="4">
        <v>3</v>
      </c>
      <c r="B43" s="5" t="s">
        <v>81</v>
      </c>
      <c r="C43" s="5" t="s">
        <v>3</v>
      </c>
      <c r="D43" s="4" t="s">
        <v>28</v>
      </c>
      <c r="E43" s="4" t="s">
        <v>5</v>
      </c>
      <c r="F43" s="4" t="s">
        <v>6</v>
      </c>
    </row>
    <row r="44" spans="1:9" ht="150" x14ac:dyDescent="0.3">
      <c r="A44" s="6" t="s">
        <v>9</v>
      </c>
      <c r="B44" s="7" t="s">
        <v>82</v>
      </c>
      <c r="C44" s="12">
        <v>2.8999999999999998E-3</v>
      </c>
      <c r="D44" s="17">
        <f>$D$12*C44</f>
        <v>0</v>
      </c>
      <c r="E44" s="16" t="s">
        <v>83</v>
      </c>
      <c r="F44" s="67" t="s">
        <v>84</v>
      </c>
    </row>
    <row r="45" spans="1:9" ht="93.75" x14ac:dyDescent="0.3">
      <c r="A45" s="6" t="s">
        <v>12</v>
      </c>
      <c r="B45" s="13" t="s">
        <v>85</v>
      </c>
      <c r="C45" s="21">
        <v>5.5999999999999995E-4</v>
      </c>
      <c r="D45" s="17">
        <f t="shared" ref="D45:D47" si="1">$D$12*C45</f>
        <v>0</v>
      </c>
      <c r="E45" s="16" t="s">
        <v>86</v>
      </c>
      <c r="F45" s="68"/>
    </row>
    <row r="46" spans="1:9" ht="168.75" x14ac:dyDescent="0.3">
      <c r="A46" s="6" t="s">
        <v>14</v>
      </c>
      <c r="B46" s="13" t="s">
        <v>87</v>
      </c>
      <c r="C46" s="21">
        <v>6.9999999999999994E-5</v>
      </c>
      <c r="D46" s="17">
        <f t="shared" si="1"/>
        <v>0</v>
      </c>
      <c r="E46" s="16" t="s">
        <v>88</v>
      </c>
      <c r="F46" s="68"/>
    </row>
    <row r="47" spans="1:9" ht="112.5" x14ac:dyDescent="0.3">
      <c r="A47" s="6" t="s">
        <v>16</v>
      </c>
      <c r="B47" s="13" t="s">
        <v>89</v>
      </c>
      <c r="C47" s="21">
        <v>2.7999999999999998E-4</v>
      </c>
      <c r="D47" s="17">
        <f t="shared" si="1"/>
        <v>0</v>
      </c>
      <c r="E47" s="16" t="s">
        <v>90</v>
      </c>
      <c r="F47" s="68" t="s">
        <v>91</v>
      </c>
    </row>
    <row r="48" spans="1:9" ht="112.5" x14ac:dyDescent="0.3">
      <c r="A48" s="6" t="s">
        <v>18</v>
      </c>
      <c r="B48" s="13" t="s">
        <v>92</v>
      </c>
      <c r="C48" s="12">
        <v>3.2000000000000001E-2</v>
      </c>
      <c r="D48" s="17">
        <f>$D$12*C48</f>
        <v>0</v>
      </c>
      <c r="E48" s="16" t="s">
        <v>93</v>
      </c>
      <c r="F48" s="68"/>
    </row>
    <row r="49" spans="1:6" ht="168.75" x14ac:dyDescent="0.3">
      <c r="A49" s="6" t="s">
        <v>20</v>
      </c>
      <c r="B49" s="7" t="s">
        <v>94</v>
      </c>
      <c r="C49" s="12">
        <v>8.0000000000000004E-4</v>
      </c>
      <c r="D49" s="17">
        <f>$D$12*C49</f>
        <v>0</v>
      </c>
      <c r="E49" s="16" t="s">
        <v>95</v>
      </c>
      <c r="F49" s="68"/>
    </row>
    <row r="50" spans="1:6" ht="27.75" customHeight="1" x14ac:dyDescent="0.3">
      <c r="A50" s="71" t="s">
        <v>96</v>
      </c>
      <c r="B50" s="71"/>
      <c r="C50" s="22">
        <f>SUM(C44:C49)</f>
        <v>3.6610000000000004E-2</v>
      </c>
      <c r="D50" s="29">
        <f>SUM(D44:D49)</f>
        <v>0</v>
      </c>
      <c r="E50" s="78"/>
      <c r="F50" s="78"/>
    </row>
    <row r="51" spans="1:6" ht="27.75" customHeight="1" x14ac:dyDescent="0.3">
      <c r="A51" s="79"/>
      <c r="B51" s="79"/>
      <c r="C51" s="79"/>
      <c r="D51" s="79"/>
      <c r="E51" s="79"/>
      <c r="F51" s="79"/>
    </row>
    <row r="52" spans="1:6" ht="56.25" x14ac:dyDescent="0.3">
      <c r="A52" s="4">
        <v>4</v>
      </c>
      <c r="B52" s="23" t="s">
        <v>97</v>
      </c>
      <c r="C52" s="74" t="s">
        <v>3</v>
      </c>
      <c r="D52" s="75" t="s">
        <v>28</v>
      </c>
      <c r="E52" s="75" t="s">
        <v>5</v>
      </c>
      <c r="F52" s="75" t="s">
        <v>6</v>
      </c>
    </row>
    <row r="53" spans="1:6" x14ac:dyDescent="0.3">
      <c r="A53" s="4" t="s">
        <v>98</v>
      </c>
      <c r="B53" s="24" t="s">
        <v>99</v>
      </c>
      <c r="C53" s="75"/>
      <c r="D53" s="75"/>
      <c r="E53" s="75"/>
      <c r="F53" s="75"/>
    </row>
    <row r="54" spans="1:6" ht="281.25" x14ac:dyDescent="0.3">
      <c r="A54" s="6" t="s">
        <v>9</v>
      </c>
      <c r="B54" s="13" t="s">
        <v>100</v>
      </c>
      <c r="C54" s="12">
        <v>6.9999999999999999E-4</v>
      </c>
      <c r="D54" s="17">
        <f>$D$12*C54</f>
        <v>0</v>
      </c>
      <c r="E54" s="16" t="s">
        <v>101</v>
      </c>
      <c r="F54" s="67" t="s">
        <v>102</v>
      </c>
    </row>
    <row r="55" spans="1:6" ht="131.25" x14ac:dyDescent="0.3">
      <c r="A55" s="6" t="s">
        <v>12</v>
      </c>
      <c r="B55" s="13" t="s">
        <v>103</v>
      </c>
      <c r="C55" s="21">
        <v>2.5999999999999998E-4</v>
      </c>
      <c r="D55" s="17">
        <f>$D$12*C55</f>
        <v>0</v>
      </c>
      <c r="E55" s="16" t="s">
        <v>104</v>
      </c>
      <c r="F55" s="68"/>
    </row>
    <row r="56" spans="1:6" x14ac:dyDescent="0.3">
      <c r="A56" s="69" t="s">
        <v>105</v>
      </c>
      <c r="B56" s="69"/>
      <c r="C56" s="15">
        <f>SUM(C54:C55)</f>
        <v>9.5999999999999992E-4</v>
      </c>
      <c r="D56" s="25">
        <f>SUM(D54:D55)</f>
        <v>0</v>
      </c>
      <c r="E56" s="76"/>
      <c r="F56" s="76"/>
    </row>
    <row r="57" spans="1:6" ht="37.5" x14ac:dyDescent="0.3">
      <c r="A57" s="4" t="s">
        <v>106</v>
      </c>
      <c r="B57" s="24" t="s">
        <v>99</v>
      </c>
      <c r="C57" s="5" t="s">
        <v>3</v>
      </c>
      <c r="D57" s="4" t="s">
        <v>28</v>
      </c>
      <c r="E57" s="4" t="s">
        <v>5</v>
      </c>
      <c r="F57" s="4" t="s">
        <v>6</v>
      </c>
    </row>
    <row r="58" spans="1:6" ht="93.75" x14ac:dyDescent="0.3">
      <c r="A58" s="6" t="s">
        <v>9</v>
      </c>
      <c r="B58" s="13" t="s">
        <v>107</v>
      </c>
      <c r="C58" s="12">
        <v>8.3299999999999999E-2</v>
      </c>
      <c r="D58" s="17">
        <f>$D$12*C58</f>
        <v>0</v>
      </c>
      <c r="E58" s="16" t="s">
        <v>108</v>
      </c>
      <c r="F58" s="6" t="s">
        <v>109</v>
      </c>
    </row>
    <row r="59" spans="1:6" ht="75" x14ac:dyDescent="0.3">
      <c r="A59" s="6" t="s">
        <v>12</v>
      </c>
      <c r="B59" s="7" t="s">
        <v>110</v>
      </c>
      <c r="C59" s="12">
        <v>2.8E-3</v>
      </c>
      <c r="D59" s="17">
        <f t="shared" ref="D59:D65" si="2">$D$12*C59</f>
        <v>0</v>
      </c>
      <c r="E59" s="16" t="s">
        <v>111</v>
      </c>
      <c r="F59" s="16" t="s">
        <v>112</v>
      </c>
    </row>
    <row r="60" spans="1:6" ht="131.25" x14ac:dyDescent="0.3">
      <c r="A60" s="6" t="s">
        <v>14</v>
      </c>
      <c r="B60" s="7" t="s">
        <v>113</v>
      </c>
      <c r="C60" s="12">
        <v>2.0000000000000001E-4</v>
      </c>
      <c r="D60" s="17">
        <f t="shared" si="2"/>
        <v>0</v>
      </c>
      <c r="E60" s="16" t="s">
        <v>114</v>
      </c>
      <c r="F60" s="6" t="s">
        <v>115</v>
      </c>
    </row>
    <row r="61" spans="1:6" ht="150" x14ac:dyDescent="0.3">
      <c r="A61" s="6" t="s">
        <v>16</v>
      </c>
      <c r="B61" s="13" t="s">
        <v>116</v>
      </c>
      <c r="C61" s="12">
        <v>1E-3</v>
      </c>
      <c r="D61" s="17">
        <f t="shared" si="2"/>
        <v>0</v>
      </c>
      <c r="E61" s="16" t="s">
        <v>117</v>
      </c>
      <c r="F61" s="16" t="s">
        <v>118</v>
      </c>
    </row>
    <row r="62" spans="1:6" ht="37.5" x14ac:dyDescent="0.3">
      <c r="A62" s="6" t="s">
        <v>18</v>
      </c>
      <c r="B62" s="13" t="s">
        <v>119</v>
      </c>
      <c r="C62" s="12">
        <v>3.2599999999999997E-2</v>
      </c>
      <c r="D62" s="17">
        <f t="shared" si="2"/>
        <v>0</v>
      </c>
      <c r="E62" s="16" t="s">
        <v>120</v>
      </c>
      <c r="F62" s="6"/>
    </row>
    <row r="63" spans="1:6" ht="56.25" x14ac:dyDescent="0.3">
      <c r="A63" s="6" t="s">
        <v>20</v>
      </c>
      <c r="B63" s="7" t="s">
        <v>121</v>
      </c>
      <c r="C63" s="12">
        <v>1.15E-2</v>
      </c>
      <c r="D63" s="17">
        <f t="shared" si="2"/>
        <v>0</v>
      </c>
      <c r="E63" s="16" t="s">
        <v>122</v>
      </c>
      <c r="F63" s="16" t="s">
        <v>123</v>
      </c>
    </row>
    <row r="64" spans="1:6" ht="112.5" x14ac:dyDescent="0.3">
      <c r="A64" s="6" t="s">
        <v>22</v>
      </c>
      <c r="B64" s="13" t="s">
        <v>124</v>
      </c>
      <c r="C64" s="12">
        <v>3.3E-3</v>
      </c>
      <c r="D64" s="17">
        <f t="shared" si="2"/>
        <v>0</v>
      </c>
      <c r="E64" s="16" t="s">
        <v>125</v>
      </c>
      <c r="F64" s="6" t="s">
        <v>126</v>
      </c>
    </row>
    <row r="65" spans="1:6" ht="187.5" x14ac:dyDescent="0.3">
      <c r="A65" s="6" t="s">
        <v>24</v>
      </c>
      <c r="B65" s="13" t="s">
        <v>127</v>
      </c>
      <c r="C65" s="12">
        <v>1.9800000000000002E-2</v>
      </c>
      <c r="D65" s="17">
        <f t="shared" si="2"/>
        <v>0</v>
      </c>
      <c r="E65" s="16" t="s">
        <v>128</v>
      </c>
      <c r="F65" s="16" t="s">
        <v>129</v>
      </c>
    </row>
    <row r="66" spans="1:6" x14ac:dyDescent="0.3">
      <c r="A66" s="70" t="s">
        <v>130</v>
      </c>
      <c r="B66" s="70"/>
      <c r="C66" s="26">
        <f>SUM(C58:C65)</f>
        <v>0.15450000000000003</v>
      </c>
      <c r="D66" s="27">
        <f>SUM(D58:D65)</f>
        <v>0</v>
      </c>
      <c r="E66" s="64"/>
      <c r="F66" s="64"/>
    </row>
    <row r="67" spans="1:6" ht="26.25" customHeight="1" x14ac:dyDescent="0.3">
      <c r="A67" s="71" t="s">
        <v>131</v>
      </c>
      <c r="B67" s="71"/>
      <c r="C67" s="28">
        <f>C56+C66</f>
        <v>0.15546000000000001</v>
      </c>
      <c r="D67" s="29">
        <f>D56+D66</f>
        <v>0</v>
      </c>
      <c r="E67" s="64"/>
      <c r="F67" s="64"/>
    </row>
    <row r="68" spans="1:6" ht="57.75" customHeight="1" x14ac:dyDescent="0.3">
      <c r="A68" s="72" t="s">
        <v>132</v>
      </c>
      <c r="B68" s="73"/>
      <c r="C68" s="30">
        <f>C41+C50+C67</f>
        <v>0.7210700000000001</v>
      </c>
      <c r="D68" s="31">
        <f>D41+D50+D67</f>
        <v>0</v>
      </c>
      <c r="E68" s="64"/>
      <c r="F68" s="64"/>
    </row>
    <row r="69" spans="1:6" x14ac:dyDescent="0.3">
      <c r="A69" s="64"/>
      <c r="B69" s="64"/>
      <c r="C69" s="64"/>
      <c r="D69" s="64"/>
      <c r="E69" s="64"/>
      <c r="F69" s="64"/>
    </row>
    <row r="70" spans="1:6" ht="37.5" x14ac:dyDescent="0.3">
      <c r="A70" s="5">
        <v>5</v>
      </c>
      <c r="B70" s="32" t="s">
        <v>133</v>
      </c>
      <c r="C70" s="5" t="s">
        <v>3</v>
      </c>
      <c r="D70" s="4" t="s">
        <v>28</v>
      </c>
      <c r="E70" s="4" t="s">
        <v>5</v>
      </c>
      <c r="F70" s="4" t="s">
        <v>6</v>
      </c>
    </row>
    <row r="71" spans="1:6" x14ac:dyDescent="0.3">
      <c r="A71" s="6" t="s">
        <v>9</v>
      </c>
      <c r="B71" s="7" t="s">
        <v>134</v>
      </c>
      <c r="C71" s="6"/>
      <c r="D71" s="17"/>
      <c r="E71" s="67"/>
      <c r="F71" s="68"/>
    </row>
    <row r="72" spans="1:6" ht="37.5" x14ac:dyDescent="0.3">
      <c r="A72" s="6" t="s">
        <v>12</v>
      </c>
      <c r="B72" s="13" t="s">
        <v>135</v>
      </c>
      <c r="C72" s="6"/>
      <c r="D72" s="17">
        <v>0</v>
      </c>
      <c r="E72" s="68"/>
      <c r="F72" s="68"/>
    </row>
    <row r="73" spans="1:6" x14ac:dyDescent="0.3">
      <c r="A73" s="6" t="s">
        <v>14</v>
      </c>
      <c r="B73" s="7" t="s">
        <v>136</v>
      </c>
      <c r="C73" s="6"/>
      <c r="D73" s="17">
        <v>0</v>
      </c>
      <c r="E73" s="68"/>
      <c r="F73" s="68"/>
    </row>
    <row r="74" spans="1:6" ht="37.5" x14ac:dyDescent="0.3">
      <c r="A74" s="6" t="s">
        <v>16</v>
      </c>
      <c r="B74" s="13" t="s">
        <v>137</v>
      </c>
      <c r="C74" s="6"/>
      <c r="D74" s="17"/>
      <c r="E74" s="68"/>
      <c r="F74" s="68"/>
    </row>
    <row r="75" spans="1:6" x14ac:dyDescent="0.3">
      <c r="A75" s="6" t="s">
        <v>18</v>
      </c>
      <c r="B75" s="7" t="s">
        <v>25</v>
      </c>
      <c r="C75" s="6"/>
      <c r="D75" s="17">
        <v>0</v>
      </c>
      <c r="E75" s="68"/>
      <c r="F75" s="68"/>
    </row>
    <row r="76" spans="1:6" ht="31.5" customHeight="1" x14ac:dyDescent="0.3">
      <c r="A76" s="66" t="s">
        <v>138</v>
      </c>
      <c r="B76" s="66"/>
      <c r="C76" s="9"/>
      <c r="D76" s="45">
        <f>SUM(D71:D75)</f>
        <v>0</v>
      </c>
      <c r="E76" s="64"/>
      <c r="F76" s="64"/>
    </row>
    <row r="77" spans="1:6" x14ac:dyDescent="0.3">
      <c r="A77" s="64"/>
      <c r="B77" s="64"/>
      <c r="C77" s="64"/>
      <c r="D77" s="64"/>
      <c r="E77" s="64"/>
      <c r="F77" s="64"/>
    </row>
    <row r="78" spans="1:6" ht="37.5" x14ac:dyDescent="0.3">
      <c r="A78" s="5">
        <v>6</v>
      </c>
      <c r="B78" s="32" t="s">
        <v>139</v>
      </c>
      <c r="C78" s="5" t="s">
        <v>3</v>
      </c>
      <c r="D78" s="4" t="s">
        <v>28</v>
      </c>
      <c r="E78" s="4" t="s">
        <v>5</v>
      </c>
      <c r="F78" s="4" t="s">
        <v>6</v>
      </c>
    </row>
    <row r="79" spans="1:6" ht="66.75" customHeight="1" x14ac:dyDescent="0.3">
      <c r="A79" s="6" t="s">
        <v>9</v>
      </c>
      <c r="B79" s="7" t="s">
        <v>140</v>
      </c>
      <c r="C79" s="12">
        <v>3.5000000000000003E-2</v>
      </c>
      <c r="D79" s="17"/>
      <c r="E79" s="67"/>
      <c r="F79" s="68"/>
    </row>
    <row r="80" spans="1:6" ht="73.5" customHeight="1" x14ac:dyDescent="0.3">
      <c r="A80" s="6" t="s">
        <v>12</v>
      </c>
      <c r="B80" s="7" t="s">
        <v>141</v>
      </c>
      <c r="C80" s="12">
        <v>5.5E-2</v>
      </c>
      <c r="D80" s="17"/>
      <c r="E80" s="68"/>
      <c r="F80" s="68"/>
    </row>
    <row r="81" spans="1:9" x14ac:dyDescent="0.3">
      <c r="A81" s="69" t="s">
        <v>142</v>
      </c>
      <c r="B81" s="69"/>
      <c r="C81" s="15">
        <f>SUM(C79:C80)</f>
        <v>0.09</v>
      </c>
      <c r="D81" s="43">
        <f>SUM(D79:D80)</f>
        <v>0</v>
      </c>
      <c r="E81" s="64"/>
      <c r="F81" s="64"/>
    </row>
    <row r="82" spans="1:9" ht="37.5" x14ac:dyDescent="0.3">
      <c r="A82" s="5" t="s">
        <v>14</v>
      </c>
      <c r="B82" s="32" t="s">
        <v>143</v>
      </c>
      <c r="C82" s="5" t="s">
        <v>3</v>
      </c>
      <c r="D82" s="4" t="s">
        <v>28</v>
      </c>
      <c r="E82" s="4" t="s">
        <v>5</v>
      </c>
      <c r="F82" s="4" t="s">
        <v>6</v>
      </c>
    </row>
    <row r="83" spans="1:9" ht="74.25" customHeight="1" x14ac:dyDescent="0.3">
      <c r="A83" s="6" t="s">
        <v>144</v>
      </c>
      <c r="B83" s="7" t="s">
        <v>145</v>
      </c>
      <c r="C83" s="12">
        <v>1.6500000000000001E-2</v>
      </c>
      <c r="D83" s="17">
        <f ca="1">$D$100*C83</f>
        <v>1.1243034902782312E-70</v>
      </c>
      <c r="E83" s="84" t="s">
        <v>146</v>
      </c>
      <c r="F83" s="6"/>
      <c r="I83"/>
    </row>
    <row r="84" spans="1:9" ht="74.25" customHeight="1" x14ac:dyDescent="0.3">
      <c r="A84" s="6" t="s">
        <v>147</v>
      </c>
      <c r="B84" s="7" t="s">
        <v>148</v>
      </c>
      <c r="C84" s="12">
        <v>7.5999999999999998E-2</v>
      </c>
      <c r="D84" s="17">
        <f t="shared" ref="D84:D85" ca="1" si="3">$D$100*C84</f>
        <v>5.1786100158270034E-70</v>
      </c>
      <c r="E84" s="85"/>
      <c r="F84" s="6"/>
    </row>
    <row r="85" spans="1:9" ht="77.25" customHeight="1" x14ac:dyDescent="0.3">
      <c r="A85" s="6" t="s">
        <v>149</v>
      </c>
      <c r="B85" s="7" t="s">
        <v>150</v>
      </c>
      <c r="C85" s="12">
        <v>0.05</v>
      </c>
      <c r="D85" s="17">
        <f t="shared" ca="1" si="3"/>
        <v>3.4069802735703972E-70</v>
      </c>
      <c r="E85" s="85"/>
      <c r="F85" s="62" t="s">
        <v>151</v>
      </c>
    </row>
    <row r="86" spans="1:9" x14ac:dyDescent="0.3">
      <c r="A86" s="70" t="s">
        <v>152</v>
      </c>
      <c r="B86" s="70"/>
      <c r="C86" s="14">
        <f>SUM(C83:C85)</f>
        <v>0.14250000000000002</v>
      </c>
      <c r="D86" s="27">
        <f ca="1">SUM(D83:D85)</f>
        <v>9.709893779675632E-70</v>
      </c>
      <c r="E86" s="64"/>
      <c r="F86" s="64"/>
    </row>
    <row r="87" spans="1:9" ht="30" customHeight="1" x14ac:dyDescent="0.3">
      <c r="A87" s="66" t="s">
        <v>153</v>
      </c>
      <c r="B87" s="66"/>
      <c r="C87" s="36">
        <f>C81+C86</f>
        <v>0.23250000000000001</v>
      </c>
      <c r="D87" s="45">
        <f ca="1">D81+D86</f>
        <v>9.709893779675632E-70</v>
      </c>
      <c r="E87" s="64"/>
      <c r="F87" s="64"/>
    </row>
    <row r="88" spans="1:9" x14ac:dyDescent="0.3">
      <c r="A88" s="64"/>
      <c r="B88" s="64"/>
      <c r="C88" s="64"/>
      <c r="D88" s="64"/>
      <c r="E88" s="64"/>
      <c r="F88" s="64"/>
    </row>
    <row r="89" spans="1:9" x14ac:dyDescent="0.3">
      <c r="A89" s="63" t="s">
        <v>154</v>
      </c>
      <c r="B89" s="63"/>
      <c r="C89" s="63"/>
      <c r="D89" s="63"/>
      <c r="E89" s="64"/>
      <c r="F89" s="64"/>
    </row>
    <row r="90" spans="1:9" ht="56.25" x14ac:dyDescent="0.3">
      <c r="A90" s="6"/>
      <c r="B90" s="34" t="s">
        <v>155</v>
      </c>
      <c r="C90" s="33"/>
      <c r="D90" s="33" t="s">
        <v>156</v>
      </c>
      <c r="E90" s="64"/>
      <c r="F90" s="64"/>
    </row>
    <row r="91" spans="1:9" ht="37.5" x14ac:dyDescent="0.3">
      <c r="A91" s="6" t="s">
        <v>9</v>
      </c>
      <c r="B91" s="13" t="s">
        <v>157</v>
      </c>
      <c r="C91" s="6"/>
      <c r="D91" s="17">
        <f>D12</f>
        <v>0</v>
      </c>
      <c r="E91" s="64"/>
      <c r="F91" s="64"/>
    </row>
    <row r="92" spans="1:9" ht="56.25" x14ac:dyDescent="0.3">
      <c r="A92" s="6" t="s">
        <v>12</v>
      </c>
      <c r="B92" s="13" t="s">
        <v>158</v>
      </c>
      <c r="C92" s="6"/>
      <c r="D92" s="17">
        <f>D41</f>
        <v>0</v>
      </c>
      <c r="E92" s="64"/>
      <c r="F92" s="64"/>
      <c r="I92" s="40"/>
    </row>
    <row r="93" spans="1:9" ht="47.25" customHeight="1" x14ac:dyDescent="0.3">
      <c r="A93" s="6" t="s">
        <v>14</v>
      </c>
      <c r="B93" s="13" t="s">
        <v>159</v>
      </c>
      <c r="C93" s="6"/>
      <c r="D93" s="17">
        <f>D50</f>
        <v>0</v>
      </c>
      <c r="E93" s="64"/>
      <c r="F93" s="64"/>
    </row>
    <row r="94" spans="1:9" ht="56.25" x14ac:dyDescent="0.3">
      <c r="A94" s="6" t="s">
        <v>16</v>
      </c>
      <c r="B94" s="13" t="s">
        <v>160</v>
      </c>
      <c r="C94" s="6"/>
      <c r="D94" s="17">
        <f>D67</f>
        <v>0</v>
      </c>
      <c r="E94" s="64"/>
      <c r="F94" s="64"/>
      <c r="I94" s="41"/>
    </row>
    <row r="95" spans="1:9" ht="42" customHeight="1" x14ac:dyDescent="0.3">
      <c r="A95" s="6" t="s">
        <v>18</v>
      </c>
      <c r="B95" s="7" t="s">
        <v>161</v>
      </c>
      <c r="C95" s="6"/>
      <c r="D95" s="17">
        <f>D76</f>
        <v>0</v>
      </c>
      <c r="E95" s="64"/>
      <c r="F95" s="64"/>
    </row>
    <row r="96" spans="1:9" ht="38.25" customHeight="1" x14ac:dyDescent="0.3">
      <c r="A96" s="65" t="s">
        <v>162</v>
      </c>
      <c r="B96" s="65"/>
      <c r="C96" s="35"/>
      <c r="D96" s="37">
        <f>SUM(D91:D95)</f>
        <v>0</v>
      </c>
      <c r="E96" s="64"/>
      <c r="F96" s="64"/>
    </row>
    <row r="97" spans="1:6" ht="37.5" x14ac:dyDescent="0.3">
      <c r="A97" s="6" t="s">
        <v>20</v>
      </c>
      <c r="B97" s="13" t="s">
        <v>163</v>
      </c>
      <c r="C97" s="6"/>
      <c r="D97" s="38">
        <f ca="1">D87</f>
        <v>9.709893779675632E-70</v>
      </c>
      <c r="E97" s="64"/>
      <c r="F97" s="64"/>
    </row>
    <row r="98" spans="1:6" ht="35.25" customHeight="1" x14ac:dyDescent="0.3">
      <c r="A98" s="65" t="s">
        <v>164</v>
      </c>
      <c r="B98" s="65"/>
      <c r="C98" s="35"/>
      <c r="D98" s="39">
        <f ca="1">D96+D97</f>
        <v>9.709893779675632E-70</v>
      </c>
      <c r="E98" s="64"/>
      <c r="F98" s="64"/>
    </row>
    <row r="99" spans="1:6" ht="31.5" customHeight="1" x14ac:dyDescent="0.3">
      <c r="A99" s="65" t="s">
        <v>165</v>
      </c>
      <c r="B99" s="65"/>
      <c r="C99" s="35"/>
      <c r="D99" s="42" t="e">
        <f ca="1">(D97/D96)*100%</f>
        <v>#DIV/0!</v>
      </c>
      <c r="E99" s="64"/>
      <c r="F99" s="64"/>
    </row>
    <row r="100" spans="1:6" x14ac:dyDescent="0.3">
      <c r="A100" s="80" t="s">
        <v>166</v>
      </c>
      <c r="B100" s="80"/>
      <c r="C100" s="80"/>
      <c r="D100" s="47">
        <f ca="1">D98</f>
        <v>9.709893779675632E-70</v>
      </c>
    </row>
    <row r="101" spans="1:6" x14ac:dyDescent="0.3">
      <c r="D101" s="48"/>
    </row>
    <row r="102" spans="1:6" x14ac:dyDescent="0.3">
      <c r="D102" s="49"/>
    </row>
    <row r="103" spans="1:6" x14ac:dyDescent="0.3">
      <c r="D103" s="49"/>
    </row>
    <row r="104" spans="1:6" x14ac:dyDescent="0.3">
      <c r="D104" s="50"/>
    </row>
  </sheetData>
  <mergeCells count="60">
    <mergeCell ref="A100:C100"/>
    <mergeCell ref="E12:F12"/>
    <mergeCell ref="A1:F1"/>
    <mergeCell ref="C2:C3"/>
    <mergeCell ref="E2:E3"/>
    <mergeCell ref="F2:F3"/>
    <mergeCell ref="F4:F11"/>
    <mergeCell ref="A40:B40"/>
    <mergeCell ref="E40:F41"/>
    <mergeCell ref="A41:B41"/>
    <mergeCell ref="A13:F13"/>
    <mergeCell ref="C14:C15"/>
    <mergeCell ref="D14:D15"/>
    <mergeCell ref="E14:E15"/>
    <mergeCell ref="F14:F15"/>
    <mergeCell ref="A20:B20"/>
    <mergeCell ref="E20:F20"/>
    <mergeCell ref="E22:E27"/>
    <mergeCell ref="A30:B30"/>
    <mergeCell ref="E30:F30"/>
    <mergeCell ref="F32:F33"/>
    <mergeCell ref="E35:E38"/>
    <mergeCell ref="A56:B56"/>
    <mergeCell ref="E56:F56"/>
    <mergeCell ref="A42:F42"/>
    <mergeCell ref="F44:F46"/>
    <mergeCell ref="F47:F49"/>
    <mergeCell ref="A50:B50"/>
    <mergeCell ref="E50:F50"/>
    <mergeCell ref="A51:F51"/>
    <mergeCell ref="E71:E75"/>
    <mergeCell ref="F71:F75"/>
    <mergeCell ref="C52:C53"/>
    <mergeCell ref="D52:D53"/>
    <mergeCell ref="E52:E53"/>
    <mergeCell ref="F52:F53"/>
    <mergeCell ref="F54:F55"/>
    <mergeCell ref="A66:B66"/>
    <mergeCell ref="E66:F68"/>
    <mergeCell ref="A67:B67"/>
    <mergeCell ref="A68:B68"/>
    <mergeCell ref="A69:F69"/>
    <mergeCell ref="A88:F88"/>
    <mergeCell ref="A76:B76"/>
    <mergeCell ref="E76:F76"/>
    <mergeCell ref="A77:F77"/>
    <mergeCell ref="E79:E80"/>
    <mergeCell ref="F79:F80"/>
    <mergeCell ref="A81:B81"/>
    <mergeCell ref="E81:F81"/>
    <mergeCell ref="E83:E85"/>
    <mergeCell ref="A86:B86"/>
    <mergeCell ref="E86:F86"/>
    <mergeCell ref="A87:B87"/>
    <mergeCell ref="E87:F87"/>
    <mergeCell ref="A89:D89"/>
    <mergeCell ref="E89:F99"/>
    <mergeCell ref="A96:B96"/>
    <mergeCell ref="A98:B98"/>
    <mergeCell ref="A99:B99"/>
  </mergeCells>
  <pageMargins left="0.511811024" right="0.511811024" top="0.78740157499999996" bottom="0.78740157499999996" header="0.31496062000000002" footer="0.31496062000000002"/>
  <pageSetup paperSize="9" scale="45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C2F85-B69C-4F52-85D0-5EA8E8732BBC}">
  <sheetPr>
    <pageSetUpPr fitToPage="1"/>
  </sheetPr>
  <dimension ref="A1:I104"/>
  <sheetViews>
    <sheetView topLeftCell="A54" zoomScaleNormal="100" workbookViewId="0">
      <selection activeCell="D74" sqref="D74"/>
    </sheetView>
  </sheetViews>
  <sheetFormatPr defaultRowHeight="18.75" x14ac:dyDescent="0.3"/>
  <cols>
    <col min="1" max="1" width="14.5703125" style="1" customWidth="1"/>
    <col min="2" max="2" width="41.7109375" style="3" customWidth="1"/>
    <col min="3" max="3" width="15.7109375" style="1" customWidth="1"/>
    <col min="4" max="4" width="20.5703125" style="3" customWidth="1"/>
    <col min="5" max="5" width="50.5703125" style="1" customWidth="1"/>
    <col min="6" max="6" width="60.85546875" style="1" customWidth="1"/>
    <col min="7" max="8" width="9.140625" style="2"/>
    <col min="9" max="9" width="16.7109375" style="2" bestFit="1" customWidth="1"/>
    <col min="10" max="16384" width="9.140625" style="2"/>
  </cols>
  <sheetData>
    <row r="1" spans="1:6" ht="30.75" customHeight="1" x14ac:dyDescent="0.3">
      <c r="A1" s="82" t="s">
        <v>173</v>
      </c>
      <c r="B1" s="82"/>
      <c r="C1" s="82"/>
      <c r="D1" s="82"/>
      <c r="E1" s="82"/>
      <c r="F1" s="82"/>
    </row>
    <row r="2" spans="1:6" ht="37.5" x14ac:dyDescent="0.3">
      <c r="A2" s="4" t="s">
        <v>1</v>
      </c>
      <c r="B2" s="5" t="s">
        <v>2</v>
      </c>
      <c r="C2" s="74" t="s">
        <v>3</v>
      </c>
      <c r="D2" s="5" t="s">
        <v>4</v>
      </c>
      <c r="E2" s="75" t="s">
        <v>5</v>
      </c>
      <c r="F2" s="75" t="s">
        <v>6</v>
      </c>
    </row>
    <row r="3" spans="1:6" x14ac:dyDescent="0.3">
      <c r="A3" s="4">
        <v>1</v>
      </c>
      <c r="B3" s="4" t="s">
        <v>7</v>
      </c>
      <c r="C3" s="75"/>
      <c r="D3" s="4" t="s">
        <v>8</v>
      </c>
      <c r="E3" s="75"/>
      <c r="F3" s="75"/>
    </row>
    <row r="4" spans="1:6" x14ac:dyDescent="0.3">
      <c r="A4" s="6" t="s">
        <v>9</v>
      </c>
      <c r="B4" s="7" t="s">
        <v>10</v>
      </c>
      <c r="C4" s="6"/>
      <c r="D4" s="17"/>
      <c r="E4" s="8">
        <v>1</v>
      </c>
      <c r="F4" s="68" t="s">
        <v>11</v>
      </c>
    </row>
    <row r="5" spans="1:6" x14ac:dyDescent="0.3">
      <c r="A5" s="6" t="s">
        <v>12</v>
      </c>
      <c r="B5" s="7" t="s">
        <v>13</v>
      </c>
      <c r="C5" s="6"/>
      <c r="D5" s="17"/>
      <c r="E5" s="6"/>
      <c r="F5" s="68"/>
    </row>
    <row r="6" spans="1:6" x14ac:dyDescent="0.3">
      <c r="A6" s="6" t="s">
        <v>14</v>
      </c>
      <c r="B6" s="7" t="s">
        <v>15</v>
      </c>
      <c r="C6" s="6"/>
      <c r="D6" s="17"/>
      <c r="E6" s="6"/>
      <c r="F6" s="68"/>
    </row>
    <row r="7" spans="1:6" x14ac:dyDescent="0.3">
      <c r="A7" s="6" t="s">
        <v>16</v>
      </c>
      <c r="B7" s="7" t="s">
        <v>17</v>
      </c>
      <c r="C7" s="6"/>
      <c r="D7" s="17"/>
      <c r="E7" s="6"/>
      <c r="F7" s="68"/>
    </row>
    <row r="8" spans="1:6" x14ac:dyDescent="0.3">
      <c r="A8" s="6" t="s">
        <v>18</v>
      </c>
      <c r="B8" s="7" t="s">
        <v>19</v>
      </c>
      <c r="C8" s="6"/>
      <c r="D8" s="17"/>
      <c r="E8" s="6"/>
      <c r="F8" s="68"/>
    </row>
    <row r="9" spans="1:6" x14ac:dyDescent="0.3">
      <c r="A9" s="6" t="s">
        <v>20</v>
      </c>
      <c r="B9" s="7" t="s">
        <v>21</v>
      </c>
      <c r="C9" s="6"/>
      <c r="D9" s="17"/>
      <c r="E9" s="6"/>
      <c r="F9" s="68"/>
    </row>
    <row r="10" spans="1:6" x14ac:dyDescent="0.3">
      <c r="A10" s="6" t="s">
        <v>22</v>
      </c>
      <c r="B10" s="7" t="s">
        <v>23</v>
      </c>
      <c r="C10" s="6"/>
      <c r="D10" s="17"/>
      <c r="E10" s="6"/>
      <c r="F10" s="68"/>
    </row>
    <row r="11" spans="1:6" x14ac:dyDescent="0.3">
      <c r="A11" s="6" t="s">
        <v>24</v>
      </c>
      <c r="B11" s="7" t="s">
        <v>25</v>
      </c>
      <c r="C11" s="6"/>
      <c r="D11" s="17"/>
      <c r="E11" s="6"/>
      <c r="F11" s="68"/>
    </row>
    <row r="12" spans="1:6" ht="37.5" x14ac:dyDescent="0.3">
      <c r="A12" s="9"/>
      <c r="B12" s="10" t="s">
        <v>26</v>
      </c>
      <c r="C12" s="9"/>
      <c r="D12" s="11">
        <f>SUM(D4:D11)</f>
        <v>0</v>
      </c>
      <c r="E12" s="81"/>
      <c r="F12" s="81"/>
    </row>
    <row r="13" spans="1:6" x14ac:dyDescent="0.3">
      <c r="A13" s="64"/>
      <c r="B13" s="64"/>
      <c r="C13" s="64"/>
      <c r="D13" s="64"/>
      <c r="E13" s="64"/>
      <c r="F13" s="64"/>
    </row>
    <row r="14" spans="1:6" ht="56.25" x14ac:dyDescent="0.3">
      <c r="A14" s="4">
        <v>2</v>
      </c>
      <c r="B14" s="5" t="s">
        <v>27</v>
      </c>
      <c r="C14" s="74" t="s">
        <v>3</v>
      </c>
      <c r="D14" s="75" t="s">
        <v>28</v>
      </c>
      <c r="E14" s="75" t="s">
        <v>5</v>
      </c>
      <c r="F14" s="75" t="s">
        <v>6</v>
      </c>
    </row>
    <row r="15" spans="1:6" ht="37.5" x14ac:dyDescent="0.3">
      <c r="A15" s="4" t="s">
        <v>29</v>
      </c>
      <c r="B15" s="5" t="s">
        <v>30</v>
      </c>
      <c r="C15" s="75"/>
      <c r="D15" s="75"/>
      <c r="E15" s="75"/>
      <c r="F15" s="75"/>
    </row>
    <row r="16" spans="1:6" x14ac:dyDescent="0.3">
      <c r="A16" s="6" t="s">
        <v>9</v>
      </c>
      <c r="B16" s="7" t="s">
        <v>31</v>
      </c>
      <c r="C16" s="12">
        <v>8.3299999999999999E-2</v>
      </c>
      <c r="D16" s="17">
        <f>$D$12*C16</f>
        <v>0</v>
      </c>
      <c r="E16" s="6" t="s">
        <v>32</v>
      </c>
      <c r="F16" s="6" t="s">
        <v>33</v>
      </c>
    </row>
    <row r="17" spans="1:6" x14ac:dyDescent="0.3">
      <c r="A17" s="6" t="s">
        <v>12</v>
      </c>
      <c r="B17" s="7" t="s">
        <v>34</v>
      </c>
      <c r="C17" s="12">
        <v>2.7799999999999998E-2</v>
      </c>
      <c r="D17" s="17">
        <f>$D$12*C17</f>
        <v>0</v>
      </c>
      <c r="E17" s="6" t="s">
        <v>35</v>
      </c>
      <c r="F17" s="6" t="s">
        <v>36</v>
      </c>
    </row>
    <row r="18" spans="1:6" ht="56.25" x14ac:dyDescent="0.3">
      <c r="A18" s="6" t="s">
        <v>14</v>
      </c>
      <c r="B18" s="13" t="s">
        <v>37</v>
      </c>
      <c r="C18" s="12">
        <v>4.1399999999999999E-2</v>
      </c>
      <c r="D18" s="17">
        <f>$D$12*C18</f>
        <v>0</v>
      </c>
      <c r="E18" s="6" t="s">
        <v>38</v>
      </c>
      <c r="F18" s="6" t="s">
        <v>39</v>
      </c>
    </row>
    <row r="19" spans="1:6" ht="75" x14ac:dyDescent="0.3">
      <c r="A19" s="6" t="s">
        <v>16</v>
      </c>
      <c r="B19" s="13" t="s">
        <v>40</v>
      </c>
      <c r="C19" s="12">
        <v>3.5999999999999999E-3</v>
      </c>
      <c r="D19" s="17">
        <f>$D$12*C19</f>
        <v>0</v>
      </c>
      <c r="E19" s="6" t="s">
        <v>41</v>
      </c>
      <c r="F19" s="6"/>
    </row>
    <row r="20" spans="1:6" x14ac:dyDescent="0.3">
      <c r="A20" s="69" t="s">
        <v>42</v>
      </c>
      <c r="B20" s="69"/>
      <c r="C20" s="15">
        <f>SUM(C16:C19)</f>
        <v>0.15609999999999999</v>
      </c>
      <c r="D20" s="43">
        <f>SUM(D16:D19)</f>
        <v>0</v>
      </c>
      <c r="E20" s="64"/>
      <c r="F20" s="64"/>
    </row>
    <row r="21" spans="1:6" ht="37.5" x14ac:dyDescent="0.3">
      <c r="A21" s="4" t="s">
        <v>43</v>
      </c>
      <c r="B21" s="5" t="s">
        <v>44</v>
      </c>
      <c r="C21" s="5" t="s">
        <v>3</v>
      </c>
      <c r="D21" s="4" t="s">
        <v>28</v>
      </c>
      <c r="E21" s="4" t="s">
        <v>5</v>
      </c>
      <c r="F21" s="4" t="s">
        <v>6</v>
      </c>
    </row>
    <row r="22" spans="1:6" x14ac:dyDescent="0.3">
      <c r="A22" s="6" t="s">
        <v>9</v>
      </c>
      <c r="B22" s="7" t="s">
        <v>45</v>
      </c>
      <c r="C22" s="12">
        <v>0.2</v>
      </c>
      <c r="D22" s="17">
        <f>$D$12*C22</f>
        <v>0</v>
      </c>
      <c r="E22" s="68" t="s">
        <v>46</v>
      </c>
      <c r="F22" s="6" t="s">
        <v>47</v>
      </c>
    </row>
    <row r="23" spans="1:6" ht="37.5" x14ac:dyDescent="0.3">
      <c r="A23" s="6" t="s">
        <v>12</v>
      </c>
      <c r="B23" s="7" t="s">
        <v>48</v>
      </c>
      <c r="C23" s="12">
        <v>1.4999999999999999E-2</v>
      </c>
      <c r="D23" s="17">
        <f t="shared" ref="D23:D29" si="0">$D$12*C23</f>
        <v>0</v>
      </c>
      <c r="E23" s="68"/>
      <c r="F23" s="16" t="s">
        <v>49</v>
      </c>
    </row>
    <row r="24" spans="1:6" x14ac:dyDescent="0.3">
      <c r="A24" s="6" t="s">
        <v>14</v>
      </c>
      <c r="B24" s="7" t="s">
        <v>50</v>
      </c>
      <c r="C24" s="12">
        <v>0.01</v>
      </c>
      <c r="D24" s="17">
        <f t="shared" si="0"/>
        <v>0</v>
      </c>
      <c r="E24" s="68"/>
      <c r="F24" s="6" t="s">
        <v>51</v>
      </c>
    </row>
    <row r="25" spans="1:6" x14ac:dyDescent="0.3">
      <c r="A25" s="6" t="s">
        <v>16</v>
      </c>
      <c r="B25" s="7" t="s">
        <v>52</v>
      </c>
      <c r="C25" s="12">
        <v>2E-3</v>
      </c>
      <c r="D25" s="17">
        <f t="shared" si="0"/>
        <v>0</v>
      </c>
      <c r="E25" s="68"/>
      <c r="F25" s="6" t="s">
        <v>53</v>
      </c>
    </row>
    <row r="26" spans="1:6" ht="37.5" x14ac:dyDescent="0.3">
      <c r="A26" s="6" t="s">
        <v>18</v>
      </c>
      <c r="B26" s="7" t="s">
        <v>54</v>
      </c>
      <c r="C26" s="12">
        <v>2.5000000000000001E-2</v>
      </c>
      <c r="D26" s="17">
        <f t="shared" si="0"/>
        <v>0</v>
      </c>
      <c r="E26" s="68"/>
      <c r="F26" s="16" t="s">
        <v>55</v>
      </c>
    </row>
    <row r="27" spans="1:6" x14ac:dyDescent="0.3">
      <c r="A27" s="6" t="s">
        <v>20</v>
      </c>
      <c r="B27" s="7" t="s">
        <v>56</v>
      </c>
      <c r="C27" s="12">
        <v>0.08</v>
      </c>
      <c r="D27" s="17">
        <f t="shared" si="0"/>
        <v>0</v>
      </c>
      <c r="E27" s="68"/>
      <c r="F27" s="6" t="s">
        <v>57</v>
      </c>
    </row>
    <row r="28" spans="1:6" ht="56.25" x14ac:dyDescent="0.3">
      <c r="A28" s="6" t="s">
        <v>22</v>
      </c>
      <c r="B28" s="13" t="s">
        <v>58</v>
      </c>
      <c r="C28" s="12">
        <v>3.49E-2</v>
      </c>
      <c r="D28" s="17">
        <f>$D$12*C28</f>
        <v>0</v>
      </c>
      <c r="E28" s="16" t="s">
        <v>59</v>
      </c>
      <c r="F28" s="6" t="s">
        <v>60</v>
      </c>
    </row>
    <row r="29" spans="1:6" x14ac:dyDescent="0.3">
      <c r="A29" s="6" t="s">
        <v>24</v>
      </c>
      <c r="B29" s="7" t="s">
        <v>61</v>
      </c>
      <c r="C29" s="12">
        <v>6.0000000000000001E-3</v>
      </c>
      <c r="D29" s="17">
        <f t="shared" si="0"/>
        <v>0</v>
      </c>
      <c r="E29" s="6" t="s">
        <v>46</v>
      </c>
      <c r="F29" s="6" t="s">
        <v>62</v>
      </c>
    </row>
    <row r="30" spans="1:6" x14ac:dyDescent="0.3">
      <c r="A30" s="69" t="s">
        <v>63</v>
      </c>
      <c r="B30" s="69"/>
      <c r="C30" s="15">
        <f>SUM(C22:C29)</f>
        <v>0.37290000000000006</v>
      </c>
      <c r="D30" s="43">
        <f>SUM(D22:D29)</f>
        <v>0</v>
      </c>
      <c r="E30" s="64"/>
      <c r="F30" s="64"/>
    </row>
    <row r="31" spans="1:6" ht="37.5" x14ac:dyDescent="0.3">
      <c r="A31" s="4" t="s">
        <v>64</v>
      </c>
      <c r="B31" s="5" t="s">
        <v>65</v>
      </c>
      <c r="C31" s="5" t="s">
        <v>3</v>
      </c>
      <c r="D31" s="4" t="s">
        <v>28</v>
      </c>
      <c r="E31" s="4" t="s">
        <v>5</v>
      </c>
      <c r="F31" s="4" t="s">
        <v>6</v>
      </c>
    </row>
    <row r="32" spans="1:6" ht="112.5" x14ac:dyDescent="0.3">
      <c r="A32" s="6" t="s">
        <v>9</v>
      </c>
      <c r="B32" s="7" t="s">
        <v>66</v>
      </c>
      <c r="C32" s="6"/>
      <c r="D32" s="17"/>
      <c r="E32" s="16" t="s">
        <v>174</v>
      </c>
      <c r="F32" s="68" t="s">
        <v>67</v>
      </c>
    </row>
    <row r="33" spans="1:9" ht="37.5" x14ac:dyDescent="0.3">
      <c r="A33" s="6" t="s">
        <v>68</v>
      </c>
      <c r="B33" s="13" t="s">
        <v>69</v>
      </c>
      <c r="C33" s="12">
        <v>-0.06</v>
      </c>
      <c r="D33" s="17">
        <f>$D$12*C33</f>
        <v>0</v>
      </c>
      <c r="E33" s="6" t="s">
        <v>70</v>
      </c>
      <c r="F33" s="68"/>
    </row>
    <row r="34" spans="1:9" ht="66.75" customHeight="1" x14ac:dyDescent="0.3">
      <c r="A34" s="6" t="s">
        <v>12</v>
      </c>
      <c r="B34" s="13" t="s">
        <v>71</v>
      </c>
      <c r="C34" s="6"/>
      <c r="D34" s="17"/>
      <c r="E34" s="16" t="s">
        <v>175</v>
      </c>
      <c r="F34" s="6" t="s">
        <v>72</v>
      </c>
    </row>
    <row r="35" spans="1:9" ht="37.5" x14ac:dyDescent="0.3">
      <c r="A35" s="6" t="s">
        <v>14</v>
      </c>
      <c r="B35" s="13" t="s">
        <v>73</v>
      </c>
      <c r="C35" s="6"/>
      <c r="D35" s="17"/>
      <c r="E35" s="68" t="s">
        <v>74</v>
      </c>
      <c r="F35" s="6" t="s">
        <v>60</v>
      </c>
    </row>
    <row r="36" spans="1:9" x14ac:dyDescent="0.3">
      <c r="A36" s="6" t="s">
        <v>16</v>
      </c>
      <c r="B36" s="7" t="s">
        <v>75</v>
      </c>
      <c r="C36" s="6"/>
      <c r="D36" s="17">
        <v>0</v>
      </c>
      <c r="E36" s="68"/>
      <c r="F36" s="6" t="s">
        <v>60</v>
      </c>
    </row>
    <row r="37" spans="1:9" x14ac:dyDescent="0.3">
      <c r="A37" s="6" t="s">
        <v>18</v>
      </c>
      <c r="B37" s="7" t="s">
        <v>76</v>
      </c>
      <c r="C37" s="6"/>
      <c r="D37" s="17"/>
      <c r="E37" s="68"/>
      <c r="F37" s="6" t="s">
        <v>60</v>
      </c>
    </row>
    <row r="38" spans="1:9" x14ac:dyDescent="0.3">
      <c r="A38" s="6" t="s">
        <v>20</v>
      </c>
      <c r="B38" s="7" t="s">
        <v>77</v>
      </c>
      <c r="C38" s="6"/>
      <c r="D38" s="17"/>
      <c r="E38" s="68"/>
      <c r="F38" s="6"/>
    </row>
    <row r="39" spans="1:9" x14ac:dyDescent="0.3">
      <c r="A39" s="6" t="s">
        <v>22</v>
      </c>
      <c r="B39" s="7" t="s">
        <v>78</v>
      </c>
      <c r="C39" s="6"/>
      <c r="D39" s="17">
        <v>0</v>
      </c>
      <c r="E39" s="6"/>
      <c r="F39" s="6"/>
    </row>
    <row r="40" spans="1:9" x14ac:dyDescent="0.3">
      <c r="A40" s="70" t="s">
        <v>79</v>
      </c>
      <c r="B40" s="70"/>
      <c r="C40" s="18">
        <f>SUM(C32:C39)</f>
        <v>-0.06</v>
      </c>
      <c r="D40" s="44">
        <f>SUM(D32:D39)</f>
        <v>0</v>
      </c>
      <c r="E40" s="64"/>
      <c r="F40" s="64"/>
    </row>
    <row r="41" spans="1:9" ht="40.5" customHeight="1" x14ac:dyDescent="0.3">
      <c r="A41" s="83" t="s">
        <v>80</v>
      </c>
      <c r="B41" s="71"/>
      <c r="C41" s="19">
        <f>C20+C30</f>
        <v>0.52900000000000003</v>
      </c>
      <c r="D41" s="20">
        <f>D20+D30+D40</f>
        <v>0</v>
      </c>
      <c r="E41" s="64"/>
      <c r="F41" s="64"/>
      <c r="I41" s="46"/>
    </row>
    <row r="42" spans="1:9" ht="24" customHeight="1" x14ac:dyDescent="0.3">
      <c r="A42" s="77"/>
      <c r="B42" s="77"/>
      <c r="C42" s="77"/>
      <c r="D42" s="77"/>
      <c r="E42" s="77"/>
      <c r="F42" s="77"/>
    </row>
    <row r="43" spans="1:9" ht="37.5" x14ac:dyDescent="0.3">
      <c r="A43" s="4">
        <v>3</v>
      </c>
      <c r="B43" s="5" t="s">
        <v>81</v>
      </c>
      <c r="C43" s="5" t="s">
        <v>3</v>
      </c>
      <c r="D43" s="4" t="s">
        <v>28</v>
      </c>
      <c r="E43" s="4" t="s">
        <v>5</v>
      </c>
      <c r="F43" s="4" t="s">
        <v>6</v>
      </c>
    </row>
    <row r="44" spans="1:9" ht="150" x14ac:dyDescent="0.3">
      <c r="A44" s="6" t="s">
        <v>9</v>
      </c>
      <c r="B44" s="7" t="s">
        <v>82</v>
      </c>
      <c r="C44" s="12">
        <v>2.8999999999999998E-3</v>
      </c>
      <c r="D44" s="17">
        <f>$D$12*C44</f>
        <v>0</v>
      </c>
      <c r="E44" s="16" t="s">
        <v>83</v>
      </c>
      <c r="F44" s="67" t="s">
        <v>84</v>
      </c>
    </row>
    <row r="45" spans="1:9" ht="93.75" x14ac:dyDescent="0.3">
      <c r="A45" s="6" t="s">
        <v>12</v>
      </c>
      <c r="B45" s="13" t="s">
        <v>85</v>
      </c>
      <c r="C45" s="21">
        <v>5.5999999999999995E-4</v>
      </c>
      <c r="D45" s="17">
        <f t="shared" ref="D45:D47" si="1">$D$12*C45</f>
        <v>0</v>
      </c>
      <c r="E45" s="16" t="s">
        <v>86</v>
      </c>
      <c r="F45" s="68"/>
    </row>
    <row r="46" spans="1:9" ht="168.75" x14ac:dyDescent="0.3">
      <c r="A46" s="6" t="s">
        <v>14</v>
      </c>
      <c r="B46" s="13" t="s">
        <v>87</v>
      </c>
      <c r="C46" s="21">
        <v>6.9999999999999994E-5</v>
      </c>
      <c r="D46" s="17">
        <f t="shared" si="1"/>
        <v>0</v>
      </c>
      <c r="E46" s="16" t="s">
        <v>88</v>
      </c>
      <c r="F46" s="68"/>
    </row>
    <row r="47" spans="1:9" ht="112.5" x14ac:dyDescent="0.3">
      <c r="A47" s="6" t="s">
        <v>16</v>
      </c>
      <c r="B47" s="13" t="s">
        <v>89</v>
      </c>
      <c r="C47" s="21">
        <v>2.7999999999999998E-4</v>
      </c>
      <c r="D47" s="17">
        <f t="shared" si="1"/>
        <v>0</v>
      </c>
      <c r="E47" s="16" t="s">
        <v>90</v>
      </c>
      <c r="F47" s="68" t="s">
        <v>91</v>
      </c>
    </row>
    <row r="48" spans="1:9" ht="112.5" x14ac:dyDescent="0.3">
      <c r="A48" s="6" t="s">
        <v>18</v>
      </c>
      <c r="B48" s="13" t="s">
        <v>92</v>
      </c>
      <c r="C48" s="12">
        <v>3.2000000000000001E-2</v>
      </c>
      <c r="D48" s="17">
        <f>$D$12*C48</f>
        <v>0</v>
      </c>
      <c r="E48" s="16" t="s">
        <v>93</v>
      </c>
      <c r="F48" s="68"/>
    </row>
    <row r="49" spans="1:6" ht="168.75" x14ac:dyDescent="0.3">
      <c r="A49" s="6" t="s">
        <v>20</v>
      </c>
      <c r="B49" s="7" t="s">
        <v>94</v>
      </c>
      <c r="C49" s="12">
        <v>8.0000000000000004E-4</v>
      </c>
      <c r="D49" s="17">
        <f>$D$12*C49</f>
        <v>0</v>
      </c>
      <c r="E49" s="16" t="s">
        <v>95</v>
      </c>
      <c r="F49" s="68"/>
    </row>
    <row r="50" spans="1:6" ht="27.75" customHeight="1" x14ac:dyDescent="0.3">
      <c r="A50" s="71" t="s">
        <v>96</v>
      </c>
      <c r="B50" s="71"/>
      <c r="C50" s="22">
        <f>SUM(C44:C49)</f>
        <v>3.6610000000000004E-2</v>
      </c>
      <c r="D50" s="29">
        <f>SUM(D44:D49)</f>
        <v>0</v>
      </c>
      <c r="E50" s="78"/>
      <c r="F50" s="78"/>
    </row>
    <row r="51" spans="1:6" ht="27.75" customHeight="1" x14ac:dyDescent="0.3">
      <c r="A51" s="79"/>
      <c r="B51" s="79"/>
      <c r="C51" s="79"/>
      <c r="D51" s="79"/>
      <c r="E51" s="79"/>
      <c r="F51" s="79"/>
    </row>
    <row r="52" spans="1:6" ht="56.25" x14ac:dyDescent="0.3">
      <c r="A52" s="4">
        <v>4</v>
      </c>
      <c r="B52" s="23" t="s">
        <v>97</v>
      </c>
      <c r="C52" s="74" t="s">
        <v>3</v>
      </c>
      <c r="D52" s="75" t="s">
        <v>28</v>
      </c>
      <c r="E52" s="75" t="s">
        <v>5</v>
      </c>
      <c r="F52" s="75" t="s">
        <v>6</v>
      </c>
    </row>
    <row r="53" spans="1:6" x14ac:dyDescent="0.3">
      <c r="A53" s="4" t="s">
        <v>98</v>
      </c>
      <c r="B53" s="24" t="s">
        <v>99</v>
      </c>
      <c r="C53" s="75"/>
      <c r="D53" s="75"/>
      <c r="E53" s="75"/>
      <c r="F53" s="75"/>
    </row>
    <row r="54" spans="1:6" ht="281.25" x14ac:dyDescent="0.3">
      <c r="A54" s="6" t="s">
        <v>9</v>
      </c>
      <c r="B54" s="13" t="s">
        <v>100</v>
      </c>
      <c r="C54" s="12">
        <v>6.9999999999999999E-4</v>
      </c>
      <c r="D54" s="17">
        <f>$D$12*C54</f>
        <v>0</v>
      </c>
      <c r="E54" s="16" t="s">
        <v>101</v>
      </c>
      <c r="F54" s="67" t="s">
        <v>102</v>
      </c>
    </row>
    <row r="55" spans="1:6" ht="131.25" x14ac:dyDescent="0.3">
      <c r="A55" s="6" t="s">
        <v>12</v>
      </c>
      <c r="B55" s="13" t="s">
        <v>103</v>
      </c>
      <c r="C55" s="21">
        <v>2.5999999999999998E-4</v>
      </c>
      <c r="D55" s="17">
        <f>$D$12*C55</f>
        <v>0</v>
      </c>
      <c r="E55" s="16" t="s">
        <v>104</v>
      </c>
      <c r="F55" s="68"/>
    </row>
    <row r="56" spans="1:6" x14ac:dyDescent="0.3">
      <c r="A56" s="69" t="s">
        <v>105</v>
      </c>
      <c r="B56" s="69"/>
      <c r="C56" s="15">
        <f>SUM(C54:C55)</f>
        <v>9.5999999999999992E-4</v>
      </c>
      <c r="D56" s="25">
        <f>SUM(D54:D55)</f>
        <v>0</v>
      </c>
      <c r="E56" s="76"/>
      <c r="F56" s="76"/>
    </row>
    <row r="57" spans="1:6" ht="37.5" x14ac:dyDescent="0.3">
      <c r="A57" s="4" t="s">
        <v>106</v>
      </c>
      <c r="B57" s="24" t="s">
        <v>99</v>
      </c>
      <c r="C57" s="5" t="s">
        <v>3</v>
      </c>
      <c r="D57" s="4" t="s">
        <v>28</v>
      </c>
      <c r="E57" s="4" t="s">
        <v>5</v>
      </c>
      <c r="F57" s="4" t="s">
        <v>6</v>
      </c>
    </row>
    <row r="58" spans="1:6" ht="93.75" x14ac:dyDescent="0.3">
      <c r="A58" s="6" t="s">
        <v>9</v>
      </c>
      <c r="B58" s="13" t="s">
        <v>107</v>
      </c>
      <c r="C58" s="12">
        <v>8.3299999999999999E-2</v>
      </c>
      <c r="D58" s="17">
        <f>$D$12*C58</f>
        <v>0</v>
      </c>
      <c r="E58" s="16" t="s">
        <v>108</v>
      </c>
      <c r="F58" s="6" t="s">
        <v>109</v>
      </c>
    </row>
    <row r="59" spans="1:6" ht="75" x14ac:dyDescent="0.3">
      <c r="A59" s="6" t="s">
        <v>12</v>
      </c>
      <c r="B59" s="7" t="s">
        <v>110</v>
      </c>
      <c r="C59" s="12">
        <v>2.8E-3</v>
      </c>
      <c r="D59" s="17">
        <f t="shared" ref="D59:D65" si="2">$D$12*C59</f>
        <v>0</v>
      </c>
      <c r="E59" s="16" t="s">
        <v>111</v>
      </c>
      <c r="F59" s="16" t="s">
        <v>112</v>
      </c>
    </row>
    <row r="60" spans="1:6" ht="131.25" x14ac:dyDescent="0.3">
      <c r="A60" s="6" t="s">
        <v>14</v>
      </c>
      <c r="B60" s="7" t="s">
        <v>113</v>
      </c>
      <c r="C60" s="12">
        <v>2.0000000000000001E-4</v>
      </c>
      <c r="D60" s="17">
        <f t="shared" si="2"/>
        <v>0</v>
      </c>
      <c r="E60" s="16" t="s">
        <v>114</v>
      </c>
      <c r="F60" s="6" t="s">
        <v>115</v>
      </c>
    </row>
    <row r="61" spans="1:6" ht="150" x14ac:dyDescent="0.3">
      <c r="A61" s="6" t="s">
        <v>16</v>
      </c>
      <c r="B61" s="13" t="s">
        <v>116</v>
      </c>
      <c r="C61" s="12">
        <v>1E-3</v>
      </c>
      <c r="D61" s="17">
        <f t="shared" si="2"/>
        <v>0</v>
      </c>
      <c r="E61" s="16" t="s">
        <v>117</v>
      </c>
      <c r="F61" s="16" t="s">
        <v>118</v>
      </c>
    </row>
    <row r="62" spans="1:6" ht="37.5" x14ac:dyDescent="0.3">
      <c r="A62" s="6" t="s">
        <v>18</v>
      </c>
      <c r="B62" s="13" t="s">
        <v>119</v>
      </c>
      <c r="C62" s="12">
        <v>3.2599999999999997E-2</v>
      </c>
      <c r="D62" s="17">
        <f t="shared" si="2"/>
        <v>0</v>
      </c>
      <c r="E62" s="16" t="s">
        <v>120</v>
      </c>
      <c r="F62" s="6"/>
    </row>
    <row r="63" spans="1:6" ht="56.25" x14ac:dyDescent="0.3">
      <c r="A63" s="6" t="s">
        <v>20</v>
      </c>
      <c r="B63" s="7" t="s">
        <v>121</v>
      </c>
      <c r="C63" s="12">
        <v>1.15E-2</v>
      </c>
      <c r="D63" s="17">
        <f t="shared" si="2"/>
        <v>0</v>
      </c>
      <c r="E63" s="16" t="s">
        <v>122</v>
      </c>
      <c r="F63" s="16" t="s">
        <v>123</v>
      </c>
    </row>
    <row r="64" spans="1:6" ht="112.5" x14ac:dyDescent="0.3">
      <c r="A64" s="6" t="s">
        <v>22</v>
      </c>
      <c r="B64" s="13" t="s">
        <v>124</v>
      </c>
      <c r="C64" s="12">
        <v>3.3E-3</v>
      </c>
      <c r="D64" s="17">
        <f t="shared" si="2"/>
        <v>0</v>
      </c>
      <c r="E64" s="16" t="s">
        <v>125</v>
      </c>
      <c r="F64" s="6" t="s">
        <v>126</v>
      </c>
    </row>
    <row r="65" spans="1:6" ht="187.5" x14ac:dyDescent="0.3">
      <c r="A65" s="6" t="s">
        <v>24</v>
      </c>
      <c r="B65" s="13" t="s">
        <v>127</v>
      </c>
      <c r="C65" s="12">
        <v>1.9800000000000002E-2</v>
      </c>
      <c r="D65" s="17">
        <f t="shared" si="2"/>
        <v>0</v>
      </c>
      <c r="E65" s="16" t="s">
        <v>128</v>
      </c>
      <c r="F65" s="16" t="s">
        <v>129</v>
      </c>
    </row>
    <row r="66" spans="1:6" x14ac:dyDescent="0.3">
      <c r="A66" s="70" t="s">
        <v>130</v>
      </c>
      <c r="B66" s="70"/>
      <c r="C66" s="26">
        <f>SUM(C58:C65)</f>
        <v>0.15450000000000003</v>
      </c>
      <c r="D66" s="27">
        <f>SUM(D58:D65)</f>
        <v>0</v>
      </c>
      <c r="E66" s="64"/>
      <c r="F66" s="64"/>
    </row>
    <row r="67" spans="1:6" ht="26.25" customHeight="1" x14ac:dyDescent="0.3">
      <c r="A67" s="71" t="s">
        <v>131</v>
      </c>
      <c r="B67" s="71"/>
      <c r="C67" s="28">
        <f>C56+C66</f>
        <v>0.15546000000000001</v>
      </c>
      <c r="D67" s="29">
        <f>D56+D66</f>
        <v>0</v>
      </c>
      <c r="E67" s="64"/>
      <c r="F67" s="64"/>
    </row>
    <row r="68" spans="1:6" ht="57.75" customHeight="1" x14ac:dyDescent="0.3">
      <c r="A68" s="72" t="s">
        <v>132</v>
      </c>
      <c r="B68" s="73"/>
      <c r="C68" s="30">
        <f>C41+C50+C67</f>
        <v>0.7210700000000001</v>
      </c>
      <c r="D68" s="31">
        <f>D41+D50+D67</f>
        <v>0</v>
      </c>
      <c r="E68" s="64"/>
      <c r="F68" s="64"/>
    </row>
    <row r="69" spans="1:6" x14ac:dyDescent="0.3">
      <c r="A69" s="64"/>
      <c r="B69" s="64"/>
      <c r="C69" s="64"/>
      <c r="D69" s="64"/>
      <c r="E69" s="64"/>
      <c r="F69" s="64"/>
    </row>
    <row r="70" spans="1:6" ht="37.5" x14ac:dyDescent="0.3">
      <c r="A70" s="5">
        <v>5</v>
      </c>
      <c r="B70" s="32" t="s">
        <v>133</v>
      </c>
      <c r="C70" s="5" t="s">
        <v>3</v>
      </c>
      <c r="D70" s="4" t="s">
        <v>28</v>
      </c>
      <c r="E70" s="4" t="s">
        <v>5</v>
      </c>
      <c r="F70" s="4" t="s">
        <v>6</v>
      </c>
    </row>
    <row r="71" spans="1:6" x14ac:dyDescent="0.3">
      <c r="A71" s="6" t="s">
        <v>9</v>
      </c>
      <c r="B71" s="7" t="s">
        <v>134</v>
      </c>
      <c r="C71" s="6"/>
      <c r="D71" s="17"/>
      <c r="E71" s="67" t="s">
        <v>176</v>
      </c>
      <c r="F71" s="68" t="s">
        <v>177</v>
      </c>
    </row>
    <row r="72" spans="1:6" ht="37.5" x14ac:dyDescent="0.3">
      <c r="A72" s="6" t="s">
        <v>12</v>
      </c>
      <c r="B72" s="13" t="s">
        <v>135</v>
      </c>
      <c r="C72" s="6"/>
      <c r="D72" s="17">
        <v>0</v>
      </c>
      <c r="E72" s="68"/>
      <c r="F72" s="68"/>
    </row>
    <row r="73" spans="1:6" x14ac:dyDescent="0.3">
      <c r="A73" s="6" t="s">
        <v>14</v>
      </c>
      <c r="B73" s="7" t="s">
        <v>136</v>
      </c>
      <c r="C73" s="6"/>
      <c r="D73" s="17">
        <v>0</v>
      </c>
      <c r="E73" s="68"/>
      <c r="F73" s="68"/>
    </row>
    <row r="74" spans="1:6" ht="37.5" x14ac:dyDescent="0.3">
      <c r="A74" s="6" t="s">
        <v>16</v>
      </c>
      <c r="B74" s="13" t="s">
        <v>137</v>
      </c>
      <c r="C74" s="6"/>
      <c r="D74" s="17"/>
      <c r="E74" s="68"/>
      <c r="F74" s="68"/>
    </row>
    <row r="75" spans="1:6" x14ac:dyDescent="0.3">
      <c r="A75" s="6" t="s">
        <v>18</v>
      </c>
      <c r="B75" s="7" t="s">
        <v>25</v>
      </c>
      <c r="C75" s="6"/>
      <c r="D75" s="17">
        <v>0</v>
      </c>
      <c r="E75" s="68"/>
      <c r="F75" s="68"/>
    </row>
    <row r="76" spans="1:6" ht="31.5" customHeight="1" x14ac:dyDescent="0.3">
      <c r="A76" s="66" t="s">
        <v>138</v>
      </c>
      <c r="B76" s="66"/>
      <c r="C76" s="9"/>
      <c r="D76" s="45">
        <f>SUM(D71:D75)</f>
        <v>0</v>
      </c>
      <c r="E76" s="64"/>
      <c r="F76" s="64"/>
    </row>
    <row r="77" spans="1:6" x14ac:dyDescent="0.3">
      <c r="A77" s="64"/>
      <c r="B77" s="64"/>
      <c r="C77" s="64"/>
      <c r="D77" s="64"/>
      <c r="E77" s="64"/>
      <c r="F77" s="64"/>
    </row>
    <row r="78" spans="1:6" ht="37.5" x14ac:dyDescent="0.3">
      <c r="A78" s="5">
        <v>6</v>
      </c>
      <c r="B78" s="32" t="s">
        <v>139</v>
      </c>
      <c r="C78" s="5" t="s">
        <v>3</v>
      </c>
      <c r="D78" s="4" t="s">
        <v>28</v>
      </c>
      <c r="E78" s="4" t="s">
        <v>5</v>
      </c>
      <c r="F78" s="4" t="s">
        <v>6</v>
      </c>
    </row>
    <row r="79" spans="1:6" ht="66.75" customHeight="1" x14ac:dyDescent="0.3">
      <c r="A79" s="6" t="s">
        <v>9</v>
      </c>
      <c r="B79" s="7" t="s">
        <v>140</v>
      </c>
      <c r="C79" s="12">
        <v>4.6600000000000003E-2</v>
      </c>
      <c r="D79" s="17">
        <f>$D$96*C79</f>
        <v>0</v>
      </c>
      <c r="E79" s="67" t="s">
        <v>178</v>
      </c>
      <c r="F79" s="68" t="s">
        <v>177</v>
      </c>
    </row>
    <row r="80" spans="1:6" ht="73.5" customHeight="1" x14ac:dyDescent="0.3">
      <c r="A80" s="6" t="s">
        <v>12</v>
      </c>
      <c r="B80" s="7" t="s">
        <v>141</v>
      </c>
      <c r="C80" s="12">
        <v>4.02E-2</v>
      </c>
      <c r="D80" s="17">
        <f>($D$96+D79)*C80</f>
        <v>0</v>
      </c>
      <c r="E80" s="68"/>
      <c r="F80" s="68"/>
    </row>
    <row r="81" spans="1:9" x14ac:dyDescent="0.3">
      <c r="A81" s="69" t="s">
        <v>142</v>
      </c>
      <c r="B81" s="69"/>
      <c r="C81" s="15">
        <f>SUM(C79:C80)</f>
        <v>8.6800000000000002E-2</v>
      </c>
      <c r="D81" s="43">
        <f>SUM(D79:D80)</f>
        <v>0</v>
      </c>
      <c r="E81" s="64"/>
      <c r="F81" s="64"/>
    </row>
    <row r="82" spans="1:9" ht="37.5" x14ac:dyDescent="0.3">
      <c r="A82" s="5" t="s">
        <v>14</v>
      </c>
      <c r="B82" s="32" t="s">
        <v>143</v>
      </c>
      <c r="C82" s="5" t="s">
        <v>3</v>
      </c>
      <c r="D82" s="4" t="s">
        <v>28</v>
      </c>
      <c r="E82" s="4" t="s">
        <v>5</v>
      </c>
      <c r="F82" s="4" t="s">
        <v>6</v>
      </c>
    </row>
    <row r="83" spans="1:9" ht="74.25" customHeight="1" x14ac:dyDescent="0.3">
      <c r="A83" s="6" t="s">
        <v>144</v>
      </c>
      <c r="B83" s="7" t="s">
        <v>145</v>
      </c>
      <c r="C83" s="12">
        <v>1.6500000000000001E-2</v>
      </c>
      <c r="D83" s="17">
        <f ca="1">$D$100*C83</f>
        <v>2.7661649959557231E-9</v>
      </c>
      <c r="E83" s="67" t="s">
        <v>146</v>
      </c>
      <c r="F83" s="6"/>
      <c r="I83"/>
    </row>
    <row r="84" spans="1:9" ht="74.25" customHeight="1" x14ac:dyDescent="0.3">
      <c r="A84" s="6" t="s">
        <v>147</v>
      </c>
      <c r="B84" s="7" t="s">
        <v>148</v>
      </c>
      <c r="C84" s="12">
        <v>7.5999999999999998E-2</v>
      </c>
      <c r="D84" s="17">
        <f t="shared" ref="D84:D85" ca="1" si="3">$D$100*C84</f>
        <v>1.2741123617735452E-8</v>
      </c>
      <c r="E84" s="68"/>
      <c r="F84" s="6"/>
    </row>
    <row r="85" spans="1:9" ht="77.25" customHeight="1" x14ac:dyDescent="0.3">
      <c r="A85" s="6" t="s">
        <v>149</v>
      </c>
      <c r="B85" s="7" t="s">
        <v>150</v>
      </c>
      <c r="C85" s="12">
        <v>0.05</v>
      </c>
      <c r="D85" s="17">
        <f t="shared" ca="1" si="3"/>
        <v>8.3823181695627966E-9</v>
      </c>
      <c r="E85" s="68"/>
      <c r="F85" s="16" t="s">
        <v>151</v>
      </c>
    </row>
    <row r="86" spans="1:9" x14ac:dyDescent="0.3">
      <c r="A86" s="70" t="s">
        <v>152</v>
      </c>
      <c r="B86" s="70"/>
      <c r="C86" s="14">
        <f>SUM(C83:C85)</f>
        <v>0.14250000000000002</v>
      </c>
      <c r="D86" s="27">
        <f ca="1">SUM(D83:D85)</f>
        <v>2.3889606783253971E-8</v>
      </c>
      <c r="E86" s="64"/>
      <c r="F86" s="64"/>
    </row>
    <row r="87" spans="1:9" ht="30" customHeight="1" x14ac:dyDescent="0.3">
      <c r="A87" s="66" t="s">
        <v>153</v>
      </c>
      <c r="B87" s="66"/>
      <c r="C87" s="36">
        <f>C81+C86</f>
        <v>0.2293</v>
      </c>
      <c r="D87" s="45">
        <f ca="1">D81+D86</f>
        <v>2.3889606783253971E-8</v>
      </c>
      <c r="E87" s="64"/>
      <c r="F87" s="64"/>
    </row>
    <row r="88" spans="1:9" x14ac:dyDescent="0.3">
      <c r="A88" s="64"/>
      <c r="B88" s="64"/>
      <c r="C88" s="64"/>
      <c r="D88" s="64"/>
      <c r="E88" s="64"/>
      <c r="F88" s="64"/>
    </row>
    <row r="89" spans="1:9" x14ac:dyDescent="0.3">
      <c r="A89" s="63" t="s">
        <v>154</v>
      </c>
      <c r="B89" s="63"/>
      <c r="C89" s="63"/>
      <c r="D89" s="63"/>
      <c r="E89" s="64"/>
      <c r="F89" s="64"/>
    </row>
    <row r="90" spans="1:9" ht="56.25" x14ac:dyDescent="0.3">
      <c r="A90" s="6"/>
      <c r="B90" s="34" t="s">
        <v>155</v>
      </c>
      <c r="C90" s="33"/>
      <c r="D90" s="33" t="s">
        <v>156</v>
      </c>
      <c r="E90" s="64"/>
      <c r="F90" s="64"/>
    </row>
    <row r="91" spans="1:9" ht="37.5" x14ac:dyDescent="0.3">
      <c r="A91" s="6" t="s">
        <v>9</v>
      </c>
      <c r="B91" s="13" t="s">
        <v>157</v>
      </c>
      <c r="C91" s="6"/>
      <c r="D91" s="17">
        <f>D12</f>
        <v>0</v>
      </c>
      <c r="E91" s="64"/>
      <c r="F91" s="64"/>
    </row>
    <row r="92" spans="1:9" ht="56.25" x14ac:dyDescent="0.3">
      <c r="A92" s="6" t="s">
        <v>12</v>
      </c>
      <c r="B92" s="13" t="s">
        <v>158</v>
      </c>
      <c r="C92" s="6"/>
      <c r="D92" s="17">
        <f>D41</f>
        <v>0</v>
      </c>
      <c r="E92" s="64"/>
      <c r="F92" s="64"/>
      <c r="I92" s="40"/>
    </row>
    <row r="93" spans="1:9" ht="47.25" customHeight="1" x14ac:dyDescent="0.3">
      <c r="A93" s="6" t="s">
        <v>14</v>
      </c>
      <c r="B93" s="13" t="s">
        <v>159</v>
      </c>
      <c r="C93" s="6"/>
      <c r="D93" s="17">
        <f>D50</f>
        <v>0</v>
      </c>
      <c r="E93" s="64"/>
      <c r="F93" s="64"/>
    </row>
    <row r="94" spans="1:9" ht="56.25" x14ac:dyDescent="0.3">
      <c r="A94" s="6" t="s">
        <v>16</v>
      </c>
      <c r="B94" s="13" t="s">
        <v>160</v>
      </c>
      <c r="C94" s="6"/>
      <c r="D94" s="17">
        <f>D67</f>
        <v>0</v>
      </c>
      <c r="E94" s="64"/>
      <c r="F94" s="64"/>
      <c r="I94" s="41"/>
    </row>
    <row r="95" spans="1:9" ht="42" customHeight="1" x14ac:dyDescent="0.3">
      <c r="A95" s="6" t="s">
        <v>18</v>
      </c>
      <c r="B95" s="7" t="s">
        <v>161</v>
      </c>
      <c r="C95" s="6"/>
      <c r="D95" s="17">
        <f>D76</f>
        <v>0</v>
      </c>
      <c r="E95" s="64"/>
      <c r="F95" s="64"/>
    </row>
    <row r="96" spans="1:9" ht="38.25" customHeight="1" x14ac:dyDescent="0.3">
      <c r="A96" s="65" t="s">
        <v>162</v>
      </c>
      <c r="B96" s="65"/>
      <c r="C96" s="35"/>
      <c r="D96" s="37">
        <f>SUM(D91:D95)</f>
        <v>0</v>
      </c>
      <c r="E96" s="64"/>
      <c r="F96" s="64"/>
    </row>
    <row r="97" spans="1:6" ht="37.5" x14ac:dyDescent="0.3">
      <c r="A97" s="6" t="s">
        <v>20</v>
      </c>
      <c r="B97" s="13" t="s">
        <v>163</v>
      </c>
      <c r="C97" s="6"/>
      <c r="D97" s="38">
        <f ca="1">D87</f>
        <v>2.3889606783253971E-8</v>
      </c>
      <c r="E97" s="64"/>
      <c r="F97" s="64"/>
    </row>
    <row r="98" spans="1:6" ht="35.25" customHeight="1" x14ac:dyDescent="0.3">
      <c r="A98" s="65" t="s">
        <v>164</v>
      </c>
      <c r="B98" s="65"/>
      <c r="C98" s="35"/>
      <c r="D98" s="39">
        <f ca="1">D96+D97</f>
        <v>2.3889606783253971E-8</v>
      </c>
      <c r="E98" s="64"/>
      <c r="F98" s="64"/>
    </row>
    <row r="99" spans="1:6" ht="31.5" customHeight="1" x14ac:dyDescent="0.3">
      <c r="A99" s="65" t="s">
        <v>165</v>
      </c>
      <c r="B99" s="65"/>
      <c r="C99" s="35"/>
      <c r="D99" s="42" t="e">
        <f ca="1">(D97/D96)*100%</f>
        <v>#DIV/0!</v>
      </c>
      <c r="E99" s="64"/>
      <c r="F99" s="64"/>
    </row>
    <row r="100" spans="1:6" x14ac:dyDescent="0.3">
      <c r="A100" s="80" t="s">
        <v>166</v>
      </c>
      <c r="B100" s="80"/>
      <c r="C100" s="80"/>
      <c r="D100" s="47">
        <f ca="1">D98</f>
        <v>2.3889606783253971E-8</v>
      </c>
    </row>
    <row r="101" spans="1:6" x14ac:dyDescent="0.3">
      <c r="D101" s="48"/>
    </row>
    <row r="102" spans="1:6" x14ac:dyDescent="0.3">
      <c r="D102" s="49"/>
    </row>
    <row r="103" spans="1:6" x14ac:dyDescent="0.3">
      <c r="D103" s="49"/>
    </row>
    <row r="104" spans="1:6" x14ac:dyDescent="0.3">
      <c r="D104" s="50"/>
    </row>
  </sheetData>
  <mergeCells count="60">
    <mergeCell ref="A100:C100"/>
    <mergeCell ref="E12:F12"/>
    <mergeCell ref="A1:F1"/>
    <mergeCell ref="C2:C3"/>
    <mergeCell ref="E2:E3"/>
    <mergeCell ref="F2:F3"/>
    <mergeCell ref="F4:F11"/>
    <mergeCell ref="A40:B40"/>
    <mergeCell ref="E40:F41"/>
    <mergeCell ref="A41:B41"/>
    <mergeCell ref="A13:F13"/>
    <mergeCell ref="C14:C15"/>
    <mergeCell ref="D14:D15"/>
    <mergeCell ref="E14:E15"/>
    <mergeCell ref="F14:F15"/>
    <mergeCell ref="A20:B20"/>
    <mergeCell ref="E20:F20"/>
    <mergeCell ref="E22:E27"/>
    <mergeCell ref="A30:B30"/>
    <mergeCell ref="E30:F30"/>
    <mergeCell ref="F32:F33"/>
    <mergeCell ref="E35:E38"/>
    <mergeCell ref="A56:B56"/>
    <mergeCell ref="E56:F56"/>
    <mergeCell ref="A42:F42"/>
    <mergeCell ref="F44:F46"/>
    <mergeCell ref="F47:F49"/>
    <mergeCell ref="A50:B50"/>
    <mergeCell ref="E50:F50"/>
    <mergeCell ref="A51:F51"/>
    <mergeCell ref="E71:E75"/>
    <mergeCell ref="F71:F75"/>
    <mergeCell ref="C52:C53"/>
    <mergeCell ref="D52:D53"/>
    <mergeCell ref="E52:E53"/>
    <mergeCell ref="F52:F53"/>
    <mergeCell ref="F54:F55"/>
    <mergeCell ref="A66:B66"/>
    <mergeCell ref="E66:F68"/>
    <mergeCell ref="A67:B67"/>
    <mergeCell ref="A68:B68"/>
    <mergeCell ref="A69:F69"/>
    <mergeCell ref="A88:F88"/>
    <mergeCell ref="A76:B76"/>
    <mergeCell ref="E76:F76"/>
    <mergeCell ref="A77:F77"/>
    <mergeCell ref="E79:E80"/>
    <mergeCell ref="F79:F80"/>
    <mergeCell ref="A81:B81"/>
    <mergeCell ref="E81:F81"/>
    <mergeCell ref="E83:E85"/>
    <mergeCell ref="A86:B86"/>
    <mergeCell ref="E86:F86"/>
    <mergeCell ref="A87:B87"/>
    <mergeCell ref="E87:F87"/>
    <mergeCell ref="A89:D89"/>
    <mergeCell ref="E89:F99"/>
    <mergeCell ref="A96:B96"/>
    <mergeCell ref="A98:B98"/>
    <mergeCell ref="A99:B99"/>
  </mergeCells>
  <pageMargins left="0.511811024" right="0.511811024" top="0.78740157499999996" bottom="0.78740157499999996" header="0.31496062000000002" footer="0.31496062000000002"/>
  <pageSetup paperSize="9" scale="4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91063-9779-4621-B76C-C28A825EE664}">
  <sheetPr>
    <pageSetUpPr fitToPage="1"/>
  </sheetPr>
  <dimension ref="A1:J11"/>
  <sheetViews>
    <sheetView workbookViewId="0">
      <selection activeCell="D24" sqref="D24"/>
    </sheetView>
  </sheetViews>
  <sheetFormatPr defaultRowHeight="15" x14ac:dyDescent="0.25"/>
  <cols>
    <col min="1" max="1" width="8.5703125" bestFit="1" customWidth="1"/>
    <col min="2" max="2" width="22.5703125" customWidth="1"/>
    <col min="3" max="3" width="39" customWidth="1"/>
    <col min="4" max="4" width="22.28515625" customWidth="1"/>
    <col min="5" max="5" width="21.85546875" customWidth="1"/>
    <col min="6" max="6" width="24.5703125" customWidth="1"/>
    <col min="7" max="7" width="34.42578125" customWidth="1"/>
    <col min="8" max="8" width="22.140625" customWidth="1"/>
    <col min="9" max="9" width="27.7109375" customWidth="1"/>
    <col min="10" max="10" width="25" customWidth="1"/>
  </cols>
  <sheetData>
    <row r="1" spans="1:10" ht="37.5" x14ac:dyDescent="0.25">
      <c r="A1" s="59" t="s">
        <v>179</v>
      </c>
      <c r="B1" s="59" t="s">
        <v>180</v>
      </c>
      <c r="C1" s="59" t="s">
        <v>181</v>
      </c>
      <c r="D1" s="59" t="s">
        <v>182</v>
      </c>
      <c r="E1" s="59" t="s">
        <v>183</v>
      </c>
      <c r="F1" s="59" t="s">
        <v>184</v>
      </c>
      <c r="G1" s="59" t="s">
        <v>185</v>
      </c>
      <c r="H1" s="60" t="s">
        <v>186</v>
      </c>
      <c r="I1" s="60" t="s">
        <v>187</v>
      </c>
      <c r="J1" s="60" t="s">
        <v>188</v>
      </c>
    </row>
    <row r="2" spans="1:10" ht="18.75" x14ac:dyDescent="0.25">
      <c r="A2" s="54">
        <v>1</v>
      </c>
      <c r="B2" s="54" t="s">
        <v>189</v>
      </c>
      <c r="C2" s="54" t="s">
        <v>190</v>
      </c>
      <c r="D2" s="54">
        <v>14397</v>
      </c>
      <c r="E2" s="54">
        <v>12</v>
      </c>
      <c r="F2" s="54" t="s">
        <v>191</v>
      </c>
      <c r="G2" s="55">
        <v>1862.09</v>
      </c>
      <c r="H2" s="56">
        <f ca="1">Copeiro!D98</f>
        <v>0</v>
      </c>
      <c r="I2" s="56">
        <f t="shared" ref="I2:I9" ca="1" si="0">H2*E2</f>
        <v>0</v>
      </c>
      <c r="J2" s="56">
        <f ca="1">I2*12</f>
        <v>0</v>
      </c>
    </row>
    <row r="3" spans="1:10" ht="18.75" x14ac:dyDescent="0.25">
      <c r="A3" s="54">
        <v>2</v>
      </c>
      <c r="B3" s="54" t="s">
        <v>192</v>
      </c>
      <c r="C3" s="54" t="s">
        <v>193</v>
      </c>
      <c r="D3" s="54">
        <v>5363</v>
      </c>
      <c r="E3" s="54">
        <v>10</v>
      </c>
      <c r="F3" s="54" t="s">
        <v>191</v>
      </c>
      <c r="G3" s="55">
        <v>2749.17</v>
      </c>
      <c r="H3" s="56">
        <f ca="1">Garçom!D98</f>
        <v>0</v>
      </c>
      <c r="I3" s="56">
        <f t="shared" ca="1" si="0"/>
        <v>0</v>
      </c>
      <c r="J3" s="56">
        <f t="shared" ref="J3:J9" ca="1" si="1">I3*12</f>
        <v>0</v>
      </c>
    </row>
    <row r="4" spans="1:10" ht="18.75" x14ac:dyDescent="0.25">
      <c r="A4" s="54">
        <v>3</v>
      </c>
      <c r="B4" s="54" t="s">
        <v>194</v>
      </c>
      <c r="C4" s="54" t="s">
        <v>195</v>
      </c>
      <c r="D4" s="54">
        <v>8729</v>
      </c>
      <c r="E4" s="54">
        <v>8</v>
      </c>
      <c r="F4" s="54" t="s">
        <v>191</v>
      </c>
      <c r="G4" s="55">
        <v>2749.17</v>
      </c>
      <c r="H4" s="56">
        <f ca="1">Recepcionista!D98</f>
        <v>0</v>
      </c>
      <c r="I4" s="56">
        <f t="shared" ca="1" si="0"/>
        <v>0</v>
      </c>
      <c r="J4" s="56">
        <f t="shared" ca="1" si="1"/>
        <v>0</v>
      </c>
    </row>
    <row r="5" spans="1:10" ht="37.5" x14ac:dyDescent="0.25">
      <c r="A5" s="54">
        <v>4</v>
      </c>
      <c r="B5" s="54" t="s">
        <v>196</v>
      </c>
      <c r="C5" s="54" t="s">
        <v>197</v>
      </c>
      <c r="D5" s="54">
        <v>15008</v>
      </c>
      <c r="E5" s="54">
        <v>4</v>
      </c>
      <c r="F5" s="54" t="s">
        <v>191</v>
      </c>
      <c r="G5" s="55">
        <v>3275.03</v>
      </c>
      <c r="H5" s="56">
        <f ca="1">Motorista!D98</f>
        <v>0</v>
      </c>
      <c r="I5" s="56">
        <f t="shared" ca="1" si="0"/>
        <v>0</v>
      </c>
      <c r="J5" s="56">
        <f t="shared" ca="1" si="1"/>
        <v>0</v>
      </c>
    </row>
    <row r="6" spans="1:10" ht="37.5" x14ac:dyDescent="0.25">
      <c r="A6" s="54">
        <v>5</v>
      </c>
      <c r="B6" s="54" t="s">
        <v>198</v>
      </c>
      <c r="C6" s="54" t="s">
        <v>199</v>
      </c>
      <c r="D6" s="54">
        <v>5380</v>
      </c>
      <c r="E6" s="54">
        <v>59</v>
      </c>
      <c r="F6" s="54" t="s">
        <v>191</v>
      </c>
      <c r="G6" s="55">
        <v>2405.65</v>
      </c>
      <c r="H6" s="56">
        <f ca="1">'Aux Administrativo'!D98</f>
        <v>2.3268420943259211E-231</v>
      </c>
      <c r="I6" s="56">
        <f t="shared" ca="1" si="0"/>
        <v>1.3728368356522934E-229</v>
      </c>
      <c r="J6" s="56">
        <f t="shared" ca="1" si="1"/>
        <v>1.647404202782752E-228</v>
      </c>
    </row>
    <row r="7" spans="1:10" ht="18.75" x14ac:dyDescent="0.25">
      <c r="A7" s="54">
        <v>6</v>
      </c>
      <c r="B7" s="54" t="s">
        <v>200</v>
      </c>
      <c r="C7" s="54" t="s">
        <v>201</v>
      </c>
      <c r="D7" s="54">
        <v>16292</v>
      </c>
      <c r="E7" s="54">
        <v>15</v>
      </c>
      <c r="F7" s="54" t="s">
        <v>191</v>
      </c>
      <c r="G7" s="55">
        <v>1924.52</v>
      </c>
      <c r="H7" s="56">
        <f ca="1">Atendente!D98</f>
        <v>2.5224668349871892E-165</v>
      </c>
      <c r="I7" s="56">
        <f t="shared" ca="1" si="0"/>
        <v>3.7837002524807835E-164</v>
      </c>
      <c r="J7" s="56">
        <f t="shared" ca="1" si="1"/>
        <v>4.5404403029769402E-163</v>
      </c>
    </row>
    <row r="8" spans="1:10" ht="37.5" x14ac:dyDescent="0.25">
      <c r="A8" s="54">
        <v>7</v>
      </c>
      <c r="B8" s="54" t="s">
        <v>202</v>
      </c>
      <c r="C8" s="54" t="s">
        <v>203</v>
      </c>
      <c r="D8" s="54">
        <v>16578</v>
      </c>
      <c r="E8" s="54">
        <v>8</v>
      </c>
      <c r="F8" s="54" t="s">
        <v>191</v>
      </c>
      <c r="G8" s="55">
        <v>3280.7</v>
      </c>
      <c r="H8" s="56">
        <f ca="1">'Téc Secretariado'!D98</f>
        <v>6.8139605471407945E-69</v>
      </c>
      <c r="I8" s="56">
        <f t="shared" ca="1" si="0"/>
        <v>5.4511684377126356E-68</v>
      </c>
      <c r="J8" s="56">
        <f t="shared" ca="1" si="1"/>
        <v>6.5414021252551624E-67</v>
      </c>
    </row>
    <row r="9" spans="1:10" ht="18.75" x14ac:dyDescent="0.25">
      <c r="A9" s="54">
        <v>8</v>
      </c>
      <c r="B9" s="54" t="s">
        <v>204</v>
      </c>
      <c r="C9" s="54" t="s">
        <v>205</v>
      </c>
      <c r="D9" s="54">
        <v>25623</v>
      </c>
      <c r="E9" s="54">
        <v>1</v>
      </c>
      <c r="F9" s="54" t="s">
        <v>191</v>
      </c>
      <c r="G9" s="55">
        <v>4418.68</v>
      </c>
      <c r="H9" s="56">
        <f ca="1">'ENCARREGADO GERAL'!D98</f>
        <v>2.3889606783253971E-8</v>
      </c>
      <c r="I9" s="56">
        <f t="shared" ca="1" si="0"/>
        <v>2.3889606783253971E-8</v>
      </c>
      <c r="J9" s="56">
        <f t="shared" ca="1" si="1"/>
        <v>2.8667528139904766E-7</v>
      </c>
    </row>
    <row r="10" spans="1:10" ht="39.75" customHeight="1" x14ac:dyDescent="0.25">
      <c r="A10" s="89" t="s">
        <v>206</v>
      </c>
      <c r="B10" s="89"/>
      <c r="C10" s="89"/>
      <c r="D10" s="89"/>
      <c r="E10" s="89"/>
      <c r="F10" s="89"/>
      <c r="G10" s="89"/>
      <c r="H10" s="89"/>
      <c r="I10" s="61">
        <f t="shared" ref="I10:J10" ca="1" si="2">SUM(I2:I9)</f>
        <v>2.3889606783253971E-8</v>
      </c>
      <c r="J10" s="61">
        <f t="shared" ca="1" si="2"/>
        <v>2.8667528139904766E-7</v>
      </c>
    </row>
    <row r="11" spans="1:10" x14ac:dyDescent="0.25">
      <c r="I11" s="53"/>
    </row>
  </sheetData>
  <mergeCells count="1">
    <mergeCell ref="A10:H10"/>
  </mergeCells>
  <pageMargins left="0.511811024" right="0.511811024" top="0.78740157499999996" bottom="0.78740157499999996" header="0.31496062000000002" footer="0.31496062000000002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Copeiro</vt:lpstr>
      <vt:lpstr>Garçom</vt:lpstr>
      <vt:lpstr>Recepcionista</vt:lpstr>
      <vt:lpstr>Motorista</vt:lpstr>
      <vt:lpstr>Aux Administrativo</vt:lpstr>
      <vt:lpstr>Atendente</vt:lpstr>
      <vt:lpstr>Téc Secretariado</vt:lpstr>
      <vt:lpstr>ENCARREGADO GERAL</vt:lpstr>
      <vt:lpstr>RESUMO</vt:lpstr>
      <vt:lpstr>MODELO DE PLANILHA</vt:lpstr>
    </vt:vector>
  </TitlesOfParts>
  <Manager/>
  <Company>Procuradoria-Geral do DF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Flamarion Ferreira e Silva</dc:creator>
  <cp:keywords/>
  <dc:description/>
  <cp:lastModifiedBy>Cleo Neri de Castro</cp:lastModifiedBy>
  <cp:revision/>
  <dcterms:created xsi:type="dcterms:W3CDTF">2026-03-23T22:52:23Z</dcterms:created>
  <dcterms:modified xsi:type="dcterms:W3CDTF">2026-07-21T17:33:56Z</dcterms:modified>
  <cp:category/>
  <cp:contentStatus/>
</cp:coreProperties>
</file>